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Építészet" sheetId="1" r:id="rId1"/>
  </sheets>
  <definedNames>
    <definedName name="_xlnm.Print_Area" localSheetId="0">'Építészet'!$A$1:$H$131</definedName>
  </definedNames>
  <calcPr fullCalcOnLoad="1"/>
</workbook>
</file>

<file path=xl/sharedStrings.xml><?xml version="1.0" encoding="utf-8"?>
<sst xmlns="http://schemas.openxmlformats.org/spreadsheetml/2006/main" count="212" uniqueCount="122">
  <si>
    <t>Tétel szövege</t>
  </si>
  <si>
    <t>Menny.</t>
  </si>
  <si>
    <t>Anyag egységár</t>
  </si>
  <si>
    <t>Díj egységre</t>
  </si>
  <si>
    <t>Anyag összesen</t>
  </si>
  <si>
    <t>Díj összesen</t>
  </si>
  <si>
    <t>fm</t>
  </si>
  <si>
    <t>klt.</t>
  </si>
  <si>
    <t>Elektromos munkák</t>
  </si>
  <si>
    <t>Épületgépészet</t>
  </si>
  <si>
    <t>db</t>
  </si>
  <si>
    <t>m2</t>
  </si>
  <si>
    <t>Nettó összesen:</t>
  </si>
  <si>
    <t>Nettó mindösszesen:</t>
  </si>
  <si>
    <t>Áfa 27% :</t>
  </si>
  <si>
    <t>Bruttó:</t>
  </si>
  <si>
    <t xml:space="preserve">Építészeti munkák </t>
  </si>
  <si>
    <t>Káva javítása bontott nyílászáró körül</t>
  </si>
  <si>
    <t>Ablakkönyöklő külső</t>
  </si>
  <si>
    <t>Ablakkönyöklő belső</t>
  </si>
  <si>
    <t>Falfelület és mennyezet festése</t>
  </si>
  <si>
    <t>Homlokzatvakolat javítása</t>
  </si>
  <si>
    <t>Kávák hőszigetelése kompletten</t>
  </si>
  <si>
    <t>Törmelékelszállítás</t>
  </si>
  <si>
    <t xml:space="preserve">Homlokzat színezése </t>
  </si>
  <si>
    <t>Fóliatakarás készítése födémen 2 rtg.-ben</t>
  </si>
  <si>
    <t>Ideiglenes melléklétesítmények ( mobil WC , ideiglenes energia, ideiglenes víz , ideiglenes kerítés )</t>
  </si>
  <si>
    <t>Lábazati gyöngyvakolat készítése</t>
  </si>
  <si>
    <t>Vezetékek, kábelek és szerelvények bontása; vörösréz vagy alumínium vezeték leszerelése védőcsőből kihúzva, lámpatestek leszerelve, megsemmisítő helyre leszállítva.</t>
  </si>
  <si>
    <t>szpó</t>
  </si>
  <si>
    <t>Szerelvénydoboz, elhelyezése, fészekvéssésel, átm 65mm sorolható Schneider szerelvény rögzítő csavarral</t>
  </si>
  <si>
    <t xml:space="preserve">db     </t>
  </si>
  <si>
    <t>gégecső elhelyezése horonyba mért betáp részére DX 25 lépésálló gégecső</t>
  </si>
  <si>
    <t>Horonyvésés, fészekvésés, téglafalba, vegyes falazatba átm 40mm ig 4 cm mélységben</t>
  </si>
  <si>
    <t>Védőcső elhelyezése falon kívül, előre elkészített tartószerkezetre szerelve, merev vagy hajlékony műanyag csőből, elágazó dobozokkal, belső átmérő: 9-16 mm HYDRO-THERM beltéri Mü I. vastagfalú, merev műanyag szürke védőcső 16 mm, Kód: MU-III 16</t>
  </si>
  <si>
    <t xml:space="preserve">m      </t>
  </si>
  <si>
    <t>Védőcső elhelyezése falon kívül, előre elkészített tartószerkezetre szerelve, merev vagy hajlékony műanyag csőből, elágazó dobozokkal, belső átmérő: 21-29 mm HYDRO-THERM beltéri Mü I. vastagfalú, merev műanyag szürke védőcső 23 mm, Kód: MU-III 23</t>
  </si>
  <si>
    <t>Szigetelt és árnyékolt vezeték elhelyezése védőcsőbe húzva vagy vezetékcsatornába fektetve, TV-antennakábel és híradástechnikai vezeték Koaxiális kábel RG  6 (75 Ohm)</t>
  </si>
  <si>
    <t>Szigetelt és árnyékolt vezeték elhelyezése védőcsőbe húzva vagy vezetékcsatornába fektetve, TV-antennakábel és híradástechnikai vezeték UTP cat. 5. falikábel</t>
  </si>
  <si>
    <t>Vezeték összekötése és bekötése készülékbe kábelsaru nélkül, 5 vezetékszál esetén</t>
  </si>
  <si>
    <t>Speciális betétek elhelyezése "Legrand Kontavill" Galea kulcsos kapcsoló és nyomó, R: 775856 TÜZVÉDELMI KAPCSOLÓ</t>
  </si>
  <si>
    <t>Egyéb kéziműködtetésű terheléskapcsoló elhelyezése, tokozott kivitelben, 63 A-ig GANZ KK KKM0-6004 3P választó kapcsoló, 0 állás nélkül, műanyagtokozású, 16A</t>
  </si>
  <si>
    <t xml:space="preserve">EPH csomópont kiépítése kazánhelységbe, gépészeti csövek bekötése </t>
  </si>
  <si>
    <t>klt</t>
  </si>
  <si>
    <t>Áramköri kiselosztók, falon kívüli elhelyezéssel, kalapsínes szerelőlappal, max. 125A-ig, vízmentes IP 55 védettséggel, földsín nélkül (kismegszakítók, védőkapcsolók, stb. számára), helyszínen összeszerelve, Moeller tip. E-FŐ</t>
  </si>
  <si>
    <t>Mennyezeti lámpatest elhelyezése előre elkészített tartószerkezetre LED panel  40W 30*120mm függesztett lámpatest ELŐTÉR</t>
  </si>
  <si>
    <t>Mennyezeti lámpatest elhelyezése előre elkészített tartószerkezetre LED panel  40W 30*120mm függesztett lámpatest foglalkozó helység</t>
  </si>
  <si>
    <t>mennyezeti Lámpa  falonkívül kör 1*15W  egyéb helységekbe</t>
  </si>
  <si>
    <t>Akkumulátoros vészvilágítási lámpatestek elhelyezése süllyesztett vagy falon kívüli, izzólámpás és fénycsöves kivitelben MLX JM 801 LED-K akkumulátoros vész- világítási lámpatest, 35 Lumen, 1 óra</t>
  </si>
  <si>
    <t>Oldal fali lámpa  elhelyezése ledes pultvilágítás mosogató fölé led 15W T5</t>
  </si>
  <si>
    <t>Érintés védelmi jegyzőkönyv , első felülvizsgálati jegyzőkönyv átadási dokumentáció, 2pld</t>
  </si>
  <si>
    <t>Szigetelt vezeték elhelyezése védőcsőbe húzva vagy vezetékcsatornába fektetve, réz vagy alumínium érrel, leágazó kötésekkel, szigetelés méréssel, a szerelvényekhez csatlakozó vezetékvégek bekötése nélkül, keresztmetszet: 0,5-2,5 mm2 Mcu 450/750V 1x2,5 mm2, tömör vezetővel, /H07V-U/</t>
  </si>
  <si>
    <t>Szigetelt vezeték elhelyezése védőcsőbe húzva vagy vezetékcsatornába fektetve, réz vagy alumínium érrel, leágazó kötésekkel, szigetelés méréssel, a szerelvényekhez csatlakozó vezetékvégek bekötése nélkül, keresztmetszet: 4-6 mm2 Mkh 450/750V 1x  6 mm2, különlegesen hajlékony rézvezetővel, /H07V-K/</t>
  </si>
  <si>
    <t xml:space="preserve">Kábelszerű vezeték elhelyezése előre elkészített tartószerkezetre, 1-5 erű, réz vagy alumínium érrel, elágazó dobozokkal és kötésekkel, szigetelés méréssel, a szerelvényekhez csatlakozó vezetékvégek bekötése nélkül, keresztmetszet: 1,5-2,5 mm2 Mbcu </t>
  </si>
  <si>
    <t>Kábelszerű vezeték elhelyezése előre elkészített tartószerkezetre, 1-5 erű, réz vagy alumínium érrel, elágazó dobozokkal és kötésekkel, szigetelés méréssel, a szerelvényekhez csatlakozó vezetékvégek bekötése nélkül, keresztmetszet: 10 mm2 MBcu 300/500 V 5x10 mm2, tömör rézvezetővel, /NYM/</t>
  </si>
  <si>
    <t>Orvosi rendelőbe és fogorvosi rendelőbe csatlakozó tábla eph csomóponttal , év relével , 230V-os csatlakozással</t>
  </si>
  <si>
    <t>Meglévő tetőfelület síkjának javítása, felület átvizsgálása</t>
  </si>
  <si>
    <t>Tetőfólia elhelyezése</t>
  </si>
  <si>
    <t>Cseréplécezés készítése tetőfelületre vetítve, a szükséges ellenlécezéssel</t>
  </si>
  <si>
    <t>Új tetőfedés készítése a szükséges kiegészítő szerelvényekkel (hófogó, szellőző csetép, stb.)</t>
  </si>
  <si>
    <t>Deszka borítása cseréje</t>
  </si>
  <si>
    <t>Előző tétel felületkezelése</t>
  </si>
  <si>
    <t>Meglévő ereszcsatorna rendszer cseréje ( bontás és új horganyzott csatorna elhelyezése )</t>
  </si>
  <si>
    <t xml:space="preserve">Fődém hőszigetelése 20 cm vtg. </t>
  </si>
  <si>
    <t>Egy- ség</t>
  </si>
  <si>
    <t>Meglévő rossz állapotú homlokzatvakolat leverése</t>
  </si>
  <si>
    <t>Szigetelt vezeték elhelyezése védőcsőbe húzva vagy vezetékcsatornába fektetve, réz vagy alumínium érrel, leágazó kötésekkel, szigetelés méréssel, a szerelvényekhez csatlakozó vezetékvégek bekötése nélkül, keresztmetszet: 0,5-2,5 mm2 Mcu 450/750V 1x1,5 mm2, tömör vezetővel, /H07V-U/</t>
  </si>
  <si>
    <t>Meglévő tetőfedés és lécezés bontása</t>
  </si>
  <si>
    <t>Homlokzati Hőszigetelő rendszer készítése  15 cm vtg. Polisztirol rendszerrel</t>
  </si>
  <si>
    <t>Lábazati hőszigetelés készítése 14 cm vtg.-ban</t>
  </si>
  <si>
    <t>Vakolatjavítás beltérben előírányzat</t>
  </si>
  <si>
    <t>Falfelület és mennyezet flekkelése, javítása festés előtt</t>
  </si>
  <si>
    <t>Szerelvény elhelyezése, világítási áram körök részére, és dugalj áramkörök részére  SCHNEIDER Asfora fehér dugalj</t>
  </si>
  <si>
    <t>Szerelvény elhelyezése, világítási áram körök részére, és dugalj áramkörök részére  SCHNEIDER Asfora fehér 101 kacsoló kerettel sorolva</t>
  </si>
  <si>
    <t>Szerelvény elhelyezése, világítási áram körök részére, és dugalj áramkörök részére  SCHNEIDER Asfora fehér 102 kacsoló kerettel sorolva</t>
  </si>
  <si>
    <t>Szerelvény elhelyezése, világítási áram körök részére, és dugalj áramkörök részére  SCHNEIDER Asfora fehér 101 nyomó kacsoló kerettel sorolva</t>
  </si>
  <si>
    <t>Orvosi , fogorvosi rendelőrész akadálymentes szaniterek, háttérvezetékek falban, padlóban, információs táblák nélkül</t>
  </si>
  <si>
    <t>Orvosi , fogorvosi rendelőrész fűtésszerelés, csőhálózat, szerelvények és radiátorok</t>
  </si>
  <si>
    <t>Gyermekorvosi rendelőrész fűtésszerelés, csőhálózat , szerelvények és radiátorok</t>
  </si>
  <si>
    <t>Gázvezetékek szerelése nyomásszabályozó és gázmérők között, gázmérőktől gázkazánig</t>
  </si>
  <si>
    <t>Bosch Condens 2500 kombi WBC 28-1 DCF gázkazán</t>
  </si>
  <si>
    <t>Függőleges égéstermék elvezetés ferdetető és tetőátvezető idommal</t>
  </si>
  <si>
    <t>Próbafűtés, radiátorok beszabályozása</t>
  </si>
  <si>
    <t>Gáz és kémyényterv</t>
  </si>
  <si>
    <t>Gázkazánok beüzemelés költsége</t>
  </si>
  <si>
    <t>Égéstermék elvezetés átvételi költsége</t>
  </si>
  <si>
    <t xml:space="preserve">Termosztátok beépítése és bekötése </t>
  </si>
  <si>
    <t xml:space="preserve"> </t>
  </si>
  <si>
    <t>Váltószárnyas bejárati ajtó bontása 140 x 210</t>
  </si>
  <si>
    <t>Sorolt szerkezetek , fix portál bontása 280 x 220</t>
  </si>
  <si>
    <t>Bukó-nyíló ablak bontása 120 x 150</t>
  </si>
  <si>
    <t>Bejárati ajtó bontása 100 x 210</t>
  </si>
  <si>
    <t>Bukó-nyíló ablak bontása 130 x 140</t>
  </si>
  <si>
    <t xml:space="preserve">Bukó-nyíló ablak bontása 50 x 60 </t>
  </si>
  <si>
    <t>Beltéri ajtó beépítése 115 x 210</t>
  </si>
  <si>
    <t>Váltószárnyas bejárati ajtó beépítése 140 x 210</t>
  </si>
  <si>
    <t>Sorolt szerkezetek , fix portál beépítése 280 x 220</t>
  </si>
  <si>
    <t>Bukó-nyíló ablak beépítése 120 x 150</t>
  </si>
  <si>
    <t>Bejárati ajtó beépítése 100 x 210</t>
  </si>
  <si>
    <t>Bukó-nyíló ablak beépítése 130 x 140</t>
  </si>
  <si>
    <t xml:space="preserve">Bukó-nyíló ablak beépítése 50 x 60 </t>
  </si>
  <si>
    <t>Középen felnyíló bukó - nyíló ablak beépítése 190 x 150</t>
  </si>
  <si>
    <t>Középen felnyíló bukó - nyíló ablak bontása 190 x 150</t>
  </si>
  <si>
    <t>Válaszfal bontása</t>
  </si>
  <si>
    <t>Válaszfal építése</t>
  </si>
  <si>
    <t>Válaszfal vakolása</t>
  </si>
  <si>
    <t>Padlóburkolat bontása</t>
  </si>
  <si>
    <t>Aljzat javítása bontott padlóburkolat helyén</t>
  </si>
  <si>
    <t>Kent szigetelés készítése</t>
  </si>
  <si>
    <t>Padlóburkolat készítése</t>
  </si>
  <si>
    <t>Csempeburkolat készítése</t>
  </si>
  <si>
    <t>Mozgássérült rámpa készítése</t>
  </si>
  <si>
    <t>Előző tételhez korlát készítése</t>
  </si>
  <si>
    <t>Homlokzat állványozása</t>
  </si>
  <si>
    <t>Munkaterület ideiglenes lehatárolása</t>
  </si>
  <si>
    <t>Csempeburkolat javítása orvosi rendelőben elelktromos és gépészeti szerelések után</t>
  </si>
  <si>
    <t>Belső ajtónyílások szélesítése</t>
  </si>
  <si>
    <t>Parapetek kifalazása</t>
  </si>
  <si>
    <t>Parapetek vakolása</t>
  </si>
  <si>
    <t>Meglévő rámpa átépítése</t>
  </si>
  <si>
    <t>Akadálymentes feliratok , egyéb kiegészítő berendezések</t>
  </si>
  <si>
    <t>Orvosi rendelők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</si>
</sst>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  <numFmt numFmtId="165" formatCode="#,##0\ &quot;Ft&quot;"/>
    <numFmt numFmtId="166" formatCode="#,##0.0"/>
    <numFmt numFmtId="167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18" fillId="0" borderId="0" xfId="0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18" fillId="0" borderId="0" xfId="0" applyNumberFormat="1" applyFont="1" applyFill="1" applyBorder="1" applyAlignment="1">
      <alignment horizontal="right" vertical="top" wrapText="1"/>
    </xf>
    <xf numFmtId="4" fontId="19" fillId="0" borderId="0" xfId="0" applyNumberFormat="1" applyFont="1" applyFill="1" applyBorder="1" applyAlignment="1">
      <alignment horizontal="right" vertical="top" wrapText="1"/>
    </xf>
    <xf numFmtId="3" fontId="18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center" wrapText="1"/>
    </xf>
    <xf numFmtId="3" fontId="38" fillId="0" borderId="0" xfId="0" applyNumberFormat="1" applyFont="1" applyBorder="1" applyAlignment="1">
      <alignment horizontal="center"/>
    </xf>
    <xf numFmtId="3" fontId="18" fillId="0" borderId="0" xfId="0" applyNumberFormat="1" applyFont="1" applyFill="1" applyBorder="1" applyAlignment="1">
      <alignment wrapText="1"/>
    </xf>
    <xf numFmtId="4" fontId="18" fillId="0" borderId="0" xfId="0" applyNumberFormat="1" applyFont="1" applyFill="1" applyBorder="1" applyAlignment="1">
      <alignment horizontal="right" wrapText="1"/>
    </xf>
    <xf numFmtId="3" fontId="18" fillId="0" borderId="0" xfId="0" applyNumberFormat="1" applyFont="1" applyFill="1" applyBorder="1" applyAlignment="1">
      <alignment horizontal="center" wrapText="1"/>
    </xf>
    <xf numFmtId="3" fontId="38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Alignment="1">
      <alignment vertical="top" wrapText="1"/>
    </xf>
    <xf numFmtId="0" fontId="19" fillId="0" borderId="0" xfId="0" applyFont="1" applyFill="1" applyAlignment="1">
      <alignment horizontal="right" vertical="top" wrapText="1"/>
    </xf>
    <xf numFmtId="0" fontId="19" fillId="0" borderId="0" xfId="0" applyFont="1" applyFill="1" applyAlignment="1">
      <alignment horizontal="center" vertical="top" wrapText="1"/>
    </xf>
    <xf numFmtId="3" fontId="19" fillId="0" borderId="0" xfId="0" applyNumberFormat="1" applyFont="1" applyFill="1" applyAlignment="1">
      <alignment horizontal="center" vertical="top" wrapText="1"/>
    </xf>
    <xf numFmtId="3" fontId="39" fillId="0" borderId="0" xfId="0" applyNumberFormat="1" applyFont="1" applyFill="1" applyBorder="1" applyAlignment="1">
      <alignment horizontal="left" vertical="top" wrapText="1"/>
    </xf>
    <xf numFmtId="4" fontId="38" fillId="0" borderId="0" xfId="0" applyNumberFormat="1" applyFont="1" applyFill="1" applyBorder="1" applyAlignment="1">
      <alignment horizontal="right" vertical="top"/>
    </xf>
    <xf numFmtId="3" fontId="38" fillId="0" borderId="0" xfId="0" applyNumberFormat="1" applyFont="1" applyFill="1" applyBorder="1" applyAlignment="1">
      <alignment horizontal="center" vertical="top" wrapText="1"/>
    </xf>
    <xf numFmtId="3" fontId="38" fillId="0" borderId="0" xfId="0" applyNumberFormat="1" applyFont="1" applyFill="1" applyBorder="1" applyAlignment="1">
      <alignment horizontal="center" vertical="top"/>
    </xf>
    <xf numFmtId="3" fontId="38" fillId="0" borderId="10" xfId="0" applyNumberFormat="1" applyFont="1" applyFill="1" applyBorder="1" applyAlignment="1">
      <alignment horizontal="center" vertical="top"/>
    </xf>
    <xf numFmtId="3" fontId="38" fillId="0" borderId="10" xfId="0" applyNumberFormat="1" applyFont="1" applyFill="1" applyBorder="1" applyAlignment="1">
      <alignment horizontal="left" vertical="top" wrapText="1"/>
    </xf>
    <xf numFmtId="4" fontId="38" fillId="0" borderId="10" xfId="0" applyNumberFormat="1" applyFont="1" applyFill="1" applyBorder="1" applyAlignment="1">
      <alignment horizontal="right" vertical="top"/>
    </xf>
    <xf numFmtId="3" fontId="38" fillId="0" borderId="10" xfId="0" applyNumberFormat="1" applyFont="1" applyFill="1" applyBorder="1" applyAlignment="1">
      <alignment horizontal="center" vertical="top" wrapText="1"/>
    </xf>
    <xf numFmtId="3" fontId="38" fillId="0" borderId="0" xfId="0" applyNumberFormat="1" applyFont="1" applyFill="1" applyBorder="1" applyAlignment="1">
      <alignment vertical="top"/>
    </xf>
    <xf numFmtId="4" fontId="38" fillId="0" borderId="0" xfId="0" applyNumberFormat="1" applyFont="1" applyFill="1" applyBorder="1" applyAlignment="1">
      <alignment vertical="top"/>
    </xf>
    <xf numFmtId="0" fontId="19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3" fontId="38" fillId="0" borderId="0" xfId="0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3" fontId="38" fillId="0" borderId="0" xfId="0" applyNumberFormat="1" applyFont="1" applyFill="1" applyBorder="1" applyAlignment="1">
      <alignment horizontal="center" vertical="top"/>
    </xf>
    <xf numFmtId="0" fontId="38" fillId="0" borderId="0" xfId="0" applyFont="1" applyFill="1" applyAlignment="1">
      <alignment horizontal="center" vertical="top"/>
    </xf>
    <xf numFmtId="0" fontId="38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view="pageBreakPreview" zoomScaleSheetLayoutView="100" zoomScalePageLayoutView="0" workbookViewId="0" topLeftCell="A94">
      <selection activeCell="F89" sqref="F89"/>
    </sheetView>
  </sheetViews>
  <sheetFormatPr defaultColWidth="9.140625" defaultRowHeight="15"/>
  <cols>
    <col min="1" max="1" width="4.7109375" style="17" customWidth="1"/>
    <col min="2" max="2" width="29.00390625" style="30" customWidth="1"/>
    <col min="3" max="3" width="7.421875" style="31" customWidth="1"/>
    <col min="4" max="4" width="5.00390625" style="17" customWidth="1"/>
    <col min="5" max="5" width="10.7109375" style="17" customWidth="1"/>
    <col min="6" max="6" width="9.140625" style="17" customWidth="1"/>
    <col min="7" max="7" width="10.421875" style="17" customWidth="1"/>
    <col min="8" max="8" width="10.7109375" style="17" customWidth="1"/>
    <col min="9" max="9" width="9.140625" style="1" customWidth="1"/>
    <col min="10" max="10" width="17.8515625" style="4" customWidth="1"/>
    <col min="11" max="11" width="26.00390625" style="0" customWidth="1"/>
  </cols>
  <sheetData>
    <row r="1" spans="1:8" ht="15">
      <c r="A1" s="25"/>
      <c r="B1" s="30" t="s">
        <v>121</v>
      </c>
      <c r="D1" s="25"/>
      <c r="E1" s="25"/>
      <c r="F1" s="25"/>
      <c r="G1" s="25"/>
      <c r="H1" s="25"/>
    </row>
    <row r="2" spans="2:8" ht="25.5">
      <c r="B2" s="12" t="s">
        <v>0</v>
      </c>
      <c r="C2" s="10" t="s">
        <v>1</v>
      </c>
      <c r="D2" s="8" t="s">
        <v>64</v>
      </c>
      <c r="E2" s="8" t="s">
        <v>2</v>
      </c>
      <c r="F2" s="8" t="s">
        <v>3</v>
      </c>
      <c r="G2" s="8" t="s">
        <v>4</v>
      </c>
      <c r="H2" s="11" t="s">
        <v>5</v>
      </c>
    </row>
    <row r="3" spans="2:8" ht="7.5" customHeight="1">
      <c r="B3" s="2"/>
      <c r="C3" s="6"/>
      <c r="D3" s="8"/>
      <c r="E3" s="8"/>
      <c r="F3" s="8"/>
      <c r="G3" s="8"/>
      <c r="H3" s="8"/>
    </row>
    <row r="4" spans="2:8" ht="15">
      <c r="B4" s="2" t="s">
        <v>16</v>
      </c>
      <c r="C4" s="6"/>
      <c r="D4" s="8"/>
      <c r="E4" s="8"/>
      <c r="F4" s="8"/>
      <c r="G4" s="8"/>
      <c r="H4" s="8"/>
    </row>
    <row r="5" spans="2:8" ht="15">
      <c r="B5" s="2"/>
      <c r="C5" s="6"/>
      <c r="D5" s="8"/>
      <c r="E5" s="8"/>
      <c r="F5" s="8"/>
      <c r="G5" s="8"/>
      <c r="H5" s="8"/>
    </row>
    <row r="6" spans="1:10" ht="25.5">
      <c r="A6" s="17">
        <v>1</v>
      </c>
      <c r="B6" s="3" t="s">
        <v>67</v>
      </c>
      <c r="C6" s="7">
        <f>(I6-J6)</f>
        <v>271</v>
      </c>
      <c r="D6" s="9" t="s">
        <v>11</v>
      </c>
      <c r="E6" s="9">
        <v>0</v>
      </c>
      <c r="F6" s="9">
        <v>0</v>
      </c>
      <c r="G6" s="9">
        <f>(C6*E6)</f>
        <v>0</v>
      </c>
      <c r="H6" s="9">
        <f>(C6*F6)</f>
        <v>0</v>
      </c>
      <c r="I6" s="7">
        <v>350</v>
      </c>
      <c r="J6" s="7">
        <v>79</v>
      </c>
    </row>
    <row r="7" spans="1:10" ht="25.5">
      <c r="A7" s="17">
        <v>2</v>
      </c>
      <c r="B7" s="3" t="s">
        <v>56</v>
      </c>
      <c r="C7" s="7">
        <f aca="true" t="shared" si="0" ref="C7:C63">(I7-J7)</f>
        <v>271</v>
      </c>
      <c r="D7" s="9" t="s">
        <v>11</v>
      </c>
      <c r="E7" s="9">
        <v>0</v>
      </c>
      <c r="F7" s="9">
        <v>0</v>
      </c>
      <c r="G7" s="9">
        <f aca="true" t="shared" si="1" ref="G7:G13">(C7*E7)</f>
        <v>0</v>
      </c>
      <c r="H7" s="9">
        <f aca="true" t="shared" si="2" ref="H7:H13">(C7*F7)</f>
        <v>0</v>
      </c>
      <c r="I7" s="7">
        <v>350</v>
      </c>
      <c r="J7" s="7">
        <v>79</v>
      </c>
    </row>
    <row r="8" spans="1:10" ht="15">
      <c r="A8" s="17">
        <v>3</v>
      </c>
      <c r="B8" s="3" t="s">
        <v>57</v>
      </c>
      <c r="C8" s="7">
        <f t="shared" si="0"/>
        <v>271</v>
      </c>
      <c r="D8" s="9" t="s">
        <v>11</v>
      </c>
      <c r="E8" s="9">
        <v>0</v>
      </c>
      <c r="F8" s="9">
        <v>0</v>
      </c>
      <c r="G8" s="9">
        <f t="shared" si="1"/>
        <v>0</v>
      </c>
      <c r="H8" s="9">
        <f t="shared" si="2"/>
        <v>0</v>
      </c>
      <c r="I8" s="7">
        <v>350</v>
      </c>
      <c r="J8" s="7">
        <v>79</v>
      </c>
    </row>
    <row r="9" spans="1:10" ht="31.5" customHeight="1">
      <c r="A9" s="17">
        <v>4</v>
      </c>
      <c r="B9" s="3" t="s">
        <v>58</v>
      </c>
      <c r="C9" s="7">
        <f t="shared" si="0"/>
        <v>271</v>
      </c>
      <c r="D9" s="9" t="s">
        <v>11</v>
      </c>
      <c r="E9" s="9">
        <v>0</v>
      </c>
      <c r="F9" s="9">
        <v>0</v>
      </c>
      <c r="G9" s="9">
        <f t="shared" si="1"/>
        <v>0</v>
      </c>
      <c r="H9" s="9">
        <f t="shared" si="2"/>
        <v>0</v>
      </c>
      <c r="I9" s="7">
        <v>350</v>
      </c>
      <c r="J9" s="7">
        <v>79</v>
      </c>
    </row>
    <row r="10" spans="1:10" ht="38.25">
      <c r="A10" s="17">
        <v>5</v>
      </c>
      <c r="B10" s="3" t="s">
        <v>59</v>
      </c>
      <c r="C10" s="7">
        <f t="shared" si="0"/>
        <v>339</v>
      </c>
      <c r="D10" s="9" t="s">
        <v>11</v>
      </c>
      <c r="E10" s="9">
        <v>0</v>
      </c>
      <c r="F10" s="9">
        <v>0</v>
      </c>
      <c r="G10" s="9">
        <f t="shared" si="1"/>
        <v>0</v>
      </c>
      <c r="H10" s="9">
        <f t="shared" si="2"/>
        <v>0</v>
      </c>
      <c r="I10" s="7">
        <v>350</v>
      </c>
      <c r="J10" s="7">
        <v>11</v>
      </c>
    </row>
    <row r="11" spans="1:11" ht="15">
      <c r="A11" s="17">
        <v>6</v>
      </c>
      <c r="B11" s="3" t="s">
        <v>60</v>
      </c>
      <c r="C11" s="7">
        <f t="shared" si="0"/>
        <v>39</v>
      </c>
      <c r="D11" s="9" t="s">
        <v>11</v>
      </c>
      <c r="E11" s="9">
        <v>0</v>
      </c>
      <c r="F11" s="9">
        <v>0</v>
      </c>
      <c r="G11" s="9">
        <f t="shared" si="1"/>
        <v>0</v>
      </c>
      <c r="H11" s="9">
        <f t="shared" si="2"/>
        <v>0</v>
      </c>
      <c r="I11" s="7">
        <v>50</v>
      </c>
      <c r="J11" s="7">
        <v>11</v>
      </c>
      <c r="K11" t="s">
        <v>87</v>
      </c>
    </row>
    <row r="12" spans="1:10" ht="15">
      <c r="A12" s="17">
        <v>7</v>
      </c>
      <c r="B12" s="3" t="s">
        <v>61</v>
      </c>
      <c r="C12" s="7">
        <f t="shared" si="0"/>
        <v>39</v>
      </c>
      <c r="D12" s="9" t="s">
        <v>11</v>
      </c>
      <c r="E12" s="9">
        <v>0</v>
      </c>
      <c r="F12" s="9">
        <v>0</v>
      </c>
      <c r="G12" s="9">
        <f t="shared" si="1"/>
        <v>0</v>
      </c>
      <c r="H12" s="9">
        <f t="shared" si="2"/>
        <v>0</v>
      </c>
      <c r="I12" s="7">
        <v>50</v>
      </c>
      <c r="J12" s="7">
        <v>11</v>
      </c>
    </row>
    <row r="13" spans="1:10" ht="38.25">
      <c r="A13" s="17">
        <v>8</v>
      </c>
      <c r="B13" s="3" t="s">
        <v>62</v>
      </c>
      <c r="C13" s="7">
        <f t="shared" si="0"/>
        <v>0.78</v>
      </c>
      <c r="D13" s="9" t="s">
        <v>7</v>
      </c>
      <c r="E13" s="9">
        <v>0</v>
      </c>
      <c r="F13" s="9">
        <v>0</v>
      </c>
      <c r="G13" s="9">
        <f t="shared" si="1"/>
        <v>0</v>
      </c>
      <c r="H13" s="9">
        <f t="shared" si="2"/>
        <v>0</v>
      </c>
      <c r="I13" s="7">
        <v>1</v>
      </c>
      <c r="J13" s="7">
        <v>0.22</v>
      </c>
    </row>
    <row r="14" spans="1:10" ht="25.5">
      <c r="A14" s="17">
        <v>9</v>
      </c>
      <c r="B14" s="3" t="s">
        <v>88</v>
      </c>
      <c r="C14" s="7">
        <f t="shared" si="0"/>
        <v>3</v>
      </c>
      <c r="D14" s="9" t="s">
        <v>10</v>
      </c>
      <c r="E14" s="9">
        <v>0</v>
      </c>
      <c r="F14" s="9">
        <v>0</v>
      </c>
      <c r="G14" s="9">
        <f>(C14*E14)</f>
        <v>0</v>
      </c>
      <c r="H14" s="9">
        <f>(C14*F14)</f>
        <v>0</v>
      </c>
      <c r="I14" s="7">
        <v>3</v>
      </c>
      <c r="J14" s="7">
        <v>0</v>
      </c>
    </row>
    <row r="15" spans="1:10" ht="25.5">
      <c r="A15" s="17">
        <v>10</v>
      </c>
      <c r="B15" s="3" t="s">
        <v>89</v>
      </c>
      <c r="C15" s="7">
        <f t="shared" si="0"/>
        <v>1</v>
      </c>
      <c r="D15" s="9" t="s">
        <v>10</v>
      </c>
      <c r="E15" s="9">
        <v>0</v>
      </c>
      <c r="F15" s="9">
        <v>0</v>
      </c>
      <c r="G15" s="9">
        <f aca="true" t="shared" si="3" ref="G15:G20">(C15*E15)</f>
        <v>0</v>
      </c>
      <c r="H15" s="9">
        <f aca="true" t="shared" si="4" ref="H15:H20">(C15*F15)</f>
        <v>0</v>
      </c>
      <c r="I15" s="7">
        <v>1</v>
      </c>
      <c r="J15" s="7">
        <v>0</v>
      </c>
    </row>
    <row r="16" spans="1:10" ht="25.5">
      <c r="A16" s="17">
        <v>11</v>
      </c>
      <c r="B16" s="3" t="s">
        <v>90</v>
      </c>
      <c r="C16" s="7">
        <f t="shared" si="0"/>
        <v>1</v>
      </c>
      <c r="D16" s="9" t="s">
        <v>10</v>
      </c>
      <c r="E16" s="9">
        <v>0</v>
      </c>
      <c r="F16" s="9">
        <v>0</v>
      </c>
      <c r="G16" s="9">
        <f t="shared" si="3"/>
        <v>0</v>
      </c>
      <c r="H16" s="9">
        <f t="shared" si="4"/>
        <v>0</v>
      </c>
      <c r="I16" s="7">
        <v>1</v>
      </c>
      <c r="J16" s="7">
        <v>0</v>
      </c>
    </row>
    <row r="17" spans="1:10" ht="15">
      <c r="A17" s="17">
        <v>12</v>
      </c>
      <c r="B17" s="3" t="s">
        <v>91</v>
      </c>
      <c r="C17" s="7">
        <f t="shared" si="0"/>
        <v>1</v>
      </c>
      <c r="D17" s="9" t="s">
        <v>10</v>
      </c>
      <c r="E17" s="9">
        <v>0</v>
      </c>
      <c r="F17" s="9">
        <v>0</v>
      </c>
      <c r="G17" s="9">
        <f t="shared" si="3"/>
        <v>0</v>
      </c>
      <c r="H17" s="9">
        <f t="shared" si="4"/>
        <v>0</v>
      </c>
      <c r="I17" s="7">
        <v>2</v>
      </c>
      <c r="J17" s="7">
        <v>1</v>
      </c>
    </row>
    <row r="18" spans="1:10" ht="25.5">
      <c r="A18" s="17">
        <v>13</v>
      </c>
      <c r="B18" s="3" t="s">
        <v>92</v>
      </c>
      <c r="C18" s="7">
        <f t="shared" si="0"/>
        <v>2</v>
      </c>
      <c r="D18" s="9" t="s">
        <v>10</v>
      </c>
      <c r="E18" s="9">
        <v>0</v>
      </c>
      <c r="F18" s="9">
        <v>0</v>
      </c>
      <c r="G18" s="9">
        <f t="shared" si="3"/>
        <v>0</v>
      </c>
      <c r="H18" s="9">
        <f t="shared" si="4"/>
        <v>0</v>
      </c>
      <c r="I18" s="7">
        <v>2</v>
      </c>
      <c r="J18" s="7">
        <v>0</v>
      </c>
    </row>
    <row r="19" spans="1:10" ht="15">
      <c r="A19" s="17">
        <v>14</v>
      </c>
      <c r="B19" s="3" t="s">
        <v>93</v>
      </c>
      <c r="C19" s="7">
        <f t="shared" si="0"/>
        <v>9</v>
      </c>
      <c r="D19" s="9" t="s">
        <v>10</v>
      </c>
      <c r="E19" s="9">
        <v>0</v>
      </c>
      <c r="F19" s="9">
        <v>0</v>
      </c>
      <c r="G19" s="9">
        <f t="shared" si="3"/>
        <v>0</v>
      </c>
      <c r="H19" s="9">
        <f t="shared" si="4"/>
        <v>0</v>
      </c>
      <c r="I19" s="7">
        <v>9</v>
      </c>
      <c r="J19" s="7">
        <v>0</v>
      </c>
    </row>
    <row r="20" spans="1:10" ht="25.5">
      <c r="A20" s="17">
        <v>15</v>
      </c>
      <c r="B20" s="3" t="s">
        <v>102</v>
      </c>
      <c r="C20" s="7">
        <f t="shared" si="0"/>
        <v>7</v>
      </c>
      <c r="D20" s="9" t="s">
        <v>10</v>
      </c>
      <c r="E20" s="9">
        <v>0</v>
      </c>
      <c r="F20" s="9">
        <v>0</v>
      </c>
      <c r="G20" s="9">
        <f t="shared" si="3"/>
        <v>0</v>
      </c>
      <c r="H20" s="9">
        <f t="shared" si="4"/>
        <v>0</v>
      </c>
      <c r="I20" s="7">
        <v>8</v>
      </c>
      <c r="J20" s="7">
        <v>1</v>
      </c>
    </row>
    <row r="21" spans="1:10" ht="25.5">
      <c r="A21" s="17">
        <v>16</v>
      </c>
      <c r="B21" s="3" t="s">
        <v>17</v>
      </c>
      <c r="C21" s="7">
        <f t="shared" si="0"/>
        <v>88.5</v>
      </c>
      <c r="D21" s="9" t="s">
        <v>6</v>
      </c>
      <c r="E21" s="9">
        <v>0</v>
      </c>
      <c r="F21" s="9">
        <v>0</v>
      </c>
      <c r="G21" s="9">
        <f aca="true" t="shared" si="5" ref="G21:G31">(C21*E21)</f>
        <v>0</v>
      </c>
      <c r="H21" s="9">
        <f aca="true" t="shared" si="6" ref="H21:H31">(C21*F21)</f>
        <v>0</v>
      </c>
      <c r="I21" s="7">
        <v>107.5</v>
      </c>
      <c r="J21" s="7">
        <v>19</v>
      </c>
    </row>
    <row r="22" spans="1:10" ht="25.5">
      <c r="A22" s="17">
        <v>17</v>
      </c>
      <c r="B22" s="3" t="s">
        <v>95</v>
      </c>
      <c r="C22" s="7">
        <f t="shared" si="0"/>
        <v>3</v>
      </c>
      <c r="D22" s="9" t="s">
        <v>10</v>
      </c>
      <c r="E22" s="9">
        <v>0</v>
      </c>
      <c r="F22" s="9">
        <v>0</v>
      </c>
      <c r="G22" s="9">
        <f t="shared" si="5"/>
        <v>0</v>
      </c>
      <c r="H22" s="9">
        <f t="shared" si="6"/>
        <v>0</v>
      </c>
      <c r="I22" s="7">
        <v>3</v>
      </c>
      <c r="J22" s="7">
        <v>0</v>
      </c>
    </row>
    <row r="23" spans="1:10" ht="25.5">
      <c r="A23" s="17">
        <v>18</v>
      </c>
      <c r="B23" s="3" t="s">
        <v>96</v>
      </c>
      <c r="C23" s="7">
        <f t="shared" si="0"/>
        <v>1</v>
      </c>
      <c r="D23" s="9" t="s">
        <v>10</v>
      </c>
      <c r="E23" s="9">
        <v>0</v>
      </c>
      <c r="F23" s="9">
        <v>0</v>
      </c>
      <c r="G23" s="9">
        <f t="shared" si="5"/>
        <v>0</v>
      </c>
      <c r="H23" s="9">
        <f t="shared" si="6"/>
        <v>0</v>
      </c>
      <c r="I23" s="7">
        <v>1</v>
      </c>
      <c r="J23" s="7">
        <v>0</v>
      </c>
    </row>
    <row r="24" spans="1:10" ht="25.5">
      <c r="A24" s="17">
        <v>19</v>
      </c>
      <c r="B24" s="3" t="s">
        <v>97</v>
      </c>
      <c r="C24" s="7">
        <f t="shared" si="0"/>
        <v>1</v>
      </c>
      <c r="D24" s="9" t="s">
        <v>10</v>
      </c>
      <c r="E24" s="9">
        <v>0</v>
      </c>
      <c r="F24" s="9">
        <v>0</v>
      </c>
      <c r="G24" s="9">
        <f t="shared" si="5"/>
        <v>0</v>
      </c>
      <c r="H24" s="9">
        <f t="shared" si="6"/>
        <v>0</v>
      </c>
      <c r="I24" s="7">
        <v>1</v>
      </c>
      <c r="J24" s="7">
        <v>0</v>
      </c>
    </row>
    <row r="25" spans="1:10" ht="15">
      <c r="A25" s="17">
        <v>20</v>
      </c>
      <c r="B25" s="3" t="s">
        <v>98</v>
      </c>
      <c r="C25" s="7">
        <f t="shared" si="0"/>
        <v>1</v>
      </c>
      <c r="D25" s="9" t="s">
        <v>10</v>
      </c>
      <c r="E25" s="9">
        <v>0</v>
      </c>
      <c r="F25" s="9">
        <v>0</v>
      </c>
      <c r="G25" s="9">
        <f t="shared" si="5"/>
        <v>0</v>
      </c>
      <c r="H25" s="9">
        <f t="shared" si="6"/>
        <v>0</v>
      </c>
      <c r="I25" s="7">
        <v>2</v>
      </c>
      <c r="J25" s="7">
        <v>1</v>
      </c>
    </row>
    <row r="26" spans="1:10" ht="25.5">
      <c r="A26" s="17">
        <v>21</v>
      </c>
      <c r="B26" s="3" t="s">
        <v>99</v>
      </c>
      <c r="C26" s="7">
        <f t="shared" si="0"/>
        <v>2</v>
      </c>
      <c r="D26" s="9" t="s">
        <v>10</v>
      </c>
      <c r="E26" s="9">
        <v>0</v>
      </c>
      <c r="F26" s="9">
        <v>0</v>
      </c>
      <c r="G26" s="9">
        <f t="shared" si="5"/>
        <v>0</v>
      </c>
      <c r="H26" s="9">
        <f t="shared" si="6"/>
        <v>0</v>
      </c>
      <c r="I26" s="7">
        <v>2</v>
      </c>
      <c r="J26" s="7">
        <v>0</v>
      </c>
    </row>
    <row r="27" spans="1:10" ht="15">
      <c r="A27" s="17">
        <v>22</v>
      </c>
      <c r="B27" s="3" t="s">
        <v>100</v>
      </c>
      <c r="C27" s="7">
        <f t="shared" si="0"/>
        <v>9</v>
      </c>
      <c r="D27" s="9" t="s">
        <v>10</v>
      </c>
      <c r="E27" s="9">
        <v>0</v>
      </c>
      <c r="F27" s="9">
        <v>0</v>
      </c>
      <c r="G27" s="9">
        <f t="shared" si="5"/>
        <v>0</v>
      </c>
      <c r="H27" s="9">
        <f t="shared" si="6"/>
        <v>0</v>
      </c>
      <c r="I27" s="7">
        <v>9</v>
      </c>
      <c r="J27" s="7">
        <v>0</v>
      </c>
    </row>
    <row r="28" spans="1:10" ht="25.5">
      <c r="A28" s="17">
        <v>23</v>
      </c>
      <c r="B28" s="3" t="s">
        <v>101</v>
      </c>
      <c r="C28" s="7">
        <f t="shared" si="0"/>
        <v>8</v>
      </c>
      <c r="D28" s="9" t="s">
        <v>10</v>
      </c>
      <c r="E28" s="9">
        <v>0</v>
      </c>
      <c r="F28" s="9">
        <v>0</v>
      </c>
      <c r="G28" s="9">
        <f t="shared" si="5"/>
        <v>0</v>
      </c>
      <c r="H28" s="9">
        <f t="shared" si="6"/>
        <v>0</v>
      </c>
      <c r="I28" s="7">
        <v>8</v>
      </c>
      <c r="J28" s="7">
        <v>0</v>
      </c>
    </row>
    <row r="29" spans="1:10" ht="15">
      <c r="A29" s="17">
        <v>24</v>
      </c>
      <c r="B29" s="3" t="s">
        <v>94</v>
      </c>
      <c r="C29" s="7">
        <f t="shared" si="0"/>
        <v>7</v>
      </c>
      <c r="D29" s="9" t="s">
        <v>10</v>
      </c>
      <c r="E29" s="9">
        <v>0</v>
      </c>
      <c r="F29" s="9">
        <v>0</v>
      </c>
      <c r="G29" s="9">
        <f t="shared" si="5"/>
        <v>0</v>
      </c>
      <c r="H29" s="9">
        <f t="shared" si="6"/>
        <v>0</v>
      </c>
      <c r="I29" s="7">
        <v>7</v>
      </c>
      <c r="J29" s="7">
        <v>0</v>
      </c>
    </row>
    <row r="30" spans="1:10" ht="15">
      <c r="A30" s="17">
        <v>25</v>
      </c>
      <c r="B30" s="3" t="s">
        <v>18</v>
      </c>
      <c r="C30" s="7">
        <f t="shared" si="0"/>
        <v>17.55</v>
      </c>
      <c r="D30" s="9" t="s">
        <v>6</v>
      </c>
      <c r="E30" s="9">
        <v>0</v>
      </c>
      <c r="F30" s="9">
        <v>0</v>
      </c>
      <c r="G30" s="9">
        <f t="shared" si="5"/>
        <v>0</v>
      </c>
      <c r="H30" s="9">
        <f t="shared" si="6"/>
        <v>0</v>
      </c>
      <c r="I30" s="7">
        <v>22.55</v>
      </c>
      <c r="J30" s="7">
        <v>5</v>
      </c>
    </row>
    <row r="31" spans="1:10" ht="15">
      <c r="A31" s="17">
        <v>26</v>
      </c>
      <c r="B31" s="3" t="s">
        <v>19</v>
      </c>
      <c r="C31" s="7">
        <f t="shared" si="0"/>
        <v>17.55</v>
      </c>
      <c r="D31" s="9" t="s">
        <v>6</v>
      </c>
      <c r="E31" s="9">
        <v>0</v>
      </c>
      <c r="F31" s="9">
        <v>0</v>
      </c>
      <c r="G31" s="9">
        <f t="shared" si="5"/>
        <v>0</v>
      </c>
      <c r="H31" s="9">
        <f t="shared" si="6"/>
        <v>0</v>
      </c>
      <c r="I31" s="7">
        <v>22.55</v>
      </c>
      <c r="J31" s="7">
        <v>5</v>
      </c>
    </row>
    <row r="32" spans="1:10" ht="15">
      <c r="A32" s="17">
        <v>27</v>
      </c>
      <c r="B32" s="3" t="s">
        <v>103</v>
      </c>
      <c r="C32" s="7">
        <f t="shared" si="0"/>
        <v>27.92</v>
      </c>
      <c r="D32" s="9" t="s">
        <v>11</v>
      </c>
      <c r="E32" s="9">
        <v>0</v>
      </c>
      <c r="F32" s="9">
        <v>0</v>
      </c>
      <c r="G32" s="9">
        <f aca="true" t="shared" si="7" ref="G32:G45">(C32*E32)</f>
        <v>0</v>
      </c>
      <c r="H32" s="9">
        <f aca="true" t="shared" si="8" ref="H32:H45">(C32*F32)</f>
        <v>0</v>
      </c>
      <c r="I32" s="7">
        <v>27.92</v>
      </c>
      <c r="J32" s="7">
        <v>0</v>
      </c>
    </row>
    <row r="33" spans="1:10" ht="15">
      <c r="A33" s="17">
        <v>28</v>
      </c>
      <c r="B33" s="3" t="s">
        <v>104</v>
      </c>
      <c r="C33" s="7">
        <f t="shared" si="0"/>
        <v>5.18</v>
      </c>
      <c r="D33" s="9" t="s">
        <v>11</v>
      </c>
      <c r="E33" s="9">
        <v>0</v>
      </c>
      <c r="F33" s="9">
        <v>0</v>
      </c>
      <c r="G33" s="9">
        <f t="shared" si="7"/>
        <v>0</v>
      </c>
      <c r="H33" s="9">
        <f t="shared" si="8"/>
        <v>0</v>
      </c>
      <c r="I33" s="7">
        <v>5.18</v>
      </c>
      <c r="J33" s="7">
        <v>0</v>
      </c>
    </row>
    <row r="34" spans="1:10" ht="15">
      <c r="A34" s="17">
        <v>29</v>
      </c>
      <c r="B34" s="3" t="s">
        <v>105</v>
      </c>
      <c r="C34" s="7">
        <f t="shared" si="0"/>
        <v>10.36</v>
      </c>
      <c r="D34" s="9" t="s">
        <v>11</v>
      </c>
      <c r="E34" s="9">
        <v>0</v>
      </c>
      <c r="F34" s="9">
        <v>0</v>
      </c>
      <c r="G34" s="9">
        <f t="shared" si="7"/>
        <v>0</v>
      </c>
      <c r="H34" s="9">
        <f t="shared" si="8"/>
        <v>0</v>
      </c>
      <c r="I34" s="7">
        <v>10.36</v>
      </c>
      <c r="J34" s="7">
        <v>0</v>
      </c>
    </row>
    <row r="35" spans="1:10" ht="15">
      <c r="A35" s="17">
        <v>30</v>
      </c>
      <c r="B35" s="3" t="s">
        <v>106</v>
      </c>
      <c r="C35" s="7">
        <f t="shared" si="0"/>
        <v>16.62</v>
      </c>
      <c r="D35" s="9" t="s">
        <v>11</v>
      </c>
      <c r="E35" s="9">
        <v>0</v>
      </c>
      <c r="F35" s="9">
        <v>0</v>
      </c>
      <c r="G35" s="9">
        <f t="shared" si="7"/>
        <v>0</v>
      </c>
      <c r="H35" s="9">
        <f t="shared" si="8"/>
        <v>0</v>
      </c>
      <c r="I35" s="7">
        <v>22.48</v>
      </c>
      <c r="J35" s="7">
        <v>5.86</v>
      </c>
    </row>
    <row r="36" spans="1:10" ht="25.5">
      <c r="A36" s="17">
        <v>31</v>
      </c>
      <c r="B36" s="3" t="s">
        <v>107</v>
      </c>
      <c r="C36" s="7">
        <f t="shared" si="0"/>
        <v>16.62</v>
      </c>
      <c r="D36" s="9" t="s">
        <v>11</v>
      </c>
      <c r="E36" s="9">
        <v>0</v>
      </c>
      <c r="F36" s="9">
        <v>0</v>
      </c>
      <c r="G36" s="9">
        <f t="shared" si="7"/>
        <v>0</v>
      </c>
      <c r="H36" s="9">
        <f t="shared" si="8"/>
        <v>0</v>
      </c>
      <c r="I36" s="7">
        <v>22.48</v>
      </c>
      <c r="J36" s="7">
        <v>5.86</v>
      </c>
    </row>
    <row r="37" spans="1:10" ht="15">
      <c r="A37" s="17">
        <v>32</v>
      </c>
      <c r="B37" s="3" t="s">
        <v>108</v>
      </c>
      <c r="C37" s="7">
        <f t="shared" si="0"/>
        <v>36.12</v>
      </c>
      <c r="D37" s="9" t="s">
        <v>11</v>
      </c>
      <c r="E37" s="9">
        <v>0</v>
      </c>
      <c r="F37" s="9">
        <v>0</v>
      </c>
      <c r="G37" s="9">
        <f t="shared" si="7"/>
        <v>0</v>
      </c>
      <c r="H37" s="9">
        <f t="shared" si="8"/>
        <v>0</v>
      </c>
      <c r="I37" s="7">
        <v>41.98</v>
      </c>
      <c r="J37" s="7">
        <v>5.86</v>
      </c>
    </row>
    <row r="38" spans="1:10" ht="15">
      <c r="A38" s="17">
        <v>33</v>
      </c>
      <c r="B38" s="3" t="s">
        <v>109</v>
      </c>
      <c r="C38" s="7">
        <f t="shared" si="0"/>
        <v>16.62</v>
      </c>
      <c r="D38" s="9" t="s">
        <v>11</v>
      </c>
      <c r="E38" s="9">
        <v>0</v>
      </c>
      <c r="F38" s="9">
        <v>0</v>
      </c>
      <c r="G38" s="9">
        <f t="shared" si="7"/>
        <v>0</v>
      </c>
      <c r="H38" s="9">
        <f t="shared" si="8"/>
        <v>0</v>
      </c>
      <c r="I38" s="7">
        <v>22.48</v>
      </c>
      <c r="J38" s="7">
        <v>5.86</v>
      </c>
    </row>
    <row r="39" spans="1:10" ht="15">
      <c r="A39" s="17">
        <v>34</v>
      </c>
      <c r="B39" s="3" t="s">
        <v>110</v>
      </c>
      <c r="C39" s="7">
        <f t="shared" si="0"/>
        <v>20</v>
      </c>
      <c r="D39" s="9" t="s">
        <v>11</v>
      </c>
      <c r="E39" s="9">
        <v>0</v>
      </c>
      <c r="F39" s="9">
        <v>0</v>
      </c>
      <c r="G39" s="9">
        <f t="shared" si="7"/>
        <v>0</v>
      </c>
      <c r="H39" s="9">
        <f t="shared" si="8"/>
        <v>0</v>
      </c>
      <c r="I39" s="7">
        <v>20</v>
      </c>
      <c r="J39" s="7">
        <v>0</v>
      </c>
    </row>
    <row r="40" spans="1:10" ht="38.25">
      <c r="A40" s="17">
        <v>35</v>
      </c>
      <c r="B40" s="3" t="s">
        <v>115</v>
      </c>
      <c r="C40" s="7">
        <f t="shared" si="0"/>
        <v>1</v>
      </c>
      <c r="D40" s="9" t="s">
        <v>7</v>
      </c>
      <c r="E40" s="9">
        <v>0</v>
      </c>
      <c r="F40" s="9">
        <v>0</v>
      </c>
      <c r="G40" s="9">
        <f t="shared" si="7"/>
        <v>0</v>
      </c>
      <c r="H40" s="9">
        <f t="shared" si="8"/>
        <v>0</v>
      </c>
      <c r="I40" s="7">
        <v>1</v>
      </c>
      <c r="J40" s="7">
        <v>0</v>
      </c>
    </row>
    <row r="41" spans="1:10" ht="15">
      <c r="A41" s="17">
        <v>36</v>
      </c>
      <c r="B41" s="3" t="s">
        <v>116</v>
      </c>
      <c r="C41" s="7">
        <f t="shared" si="0"/>
        <v>6</v>
      </c>
      <c r="D41" s="9" t="s">
        <v>7</v>
      </c>
      <c r="E41" s="9">
        <v>0</v>
      </c>
      <c r="F41" s="9">
        <v>0</v>
      </c>
      <c r="G41" s="9">
        <f t="shared" si="7"/>
        <v>0</v>
      </c>
      <c r="H41" s="9">
        <f t="shared" si="8"/>
        <v>0</v>
      </c>
      <c r="I41" s="7">
        <v>6</v>
      </c>
      <c r="J41" s="7">
        <v>0</v>
      </c>
    </row>
    <row r="42" spans="1:10" ht="15">
      <c r="A42" s="17">
        <v>37</v>
      </c>
      <c r="B42" s="3" t="s">
        <v>117</v>
      </c>
      <c r="C42" s="7">
        <f t="shared" si="0"/>
        <v>62.5</v>
      </c>
      <c r="D42" s="9" t="s">
        <v>11</v>
      </c>
      <c r="E42" s="9">
        <v>0</v>
      </c>
      <c r="F42" s="9">
        <v>0</v>
      </c>
      <c r="G42" s="9">
        <f t="shared" si="7"/>
        <v>0</v>
      </c>
      <c r="H42" s="9">
        <f t="shared" si="8"/>
        <v>0</v>
      </c>
      <c r="I42" s="7">
        <v>65</v>
      </c>
      <c r="J42" s="7">
        <v>2.5</v>
      </c>
    </row>
    <row r="43" spans="1:10" ht="15">
      <c r="A43" s="17">
        <v>38</v>
      </c>
      <c r="B43" s="3" t="s">
        <v>118</v>
      </c>
      <c r="C43" s="7">
        <f t="shared" si="0"/>
        <v>62.5</v>
      </c>
      <c r="D43" s="9" t="s">
        <v>11</v>
      </c>
      <c r="E43" s="9">
        <v>0</v>
      </c>
      <c r="F43" s="9">
        <v>0</v>
      </c>
      <c r="G43" s="9">
        <f t="shared" si="7"/>
        <v>0</v>
      </c>
      <c r="H43" s="9">
        <f t="shared" si="8"/>
        <v>0</v>
      </c>
      <c r="I43" s="7">
        <v>65</v>
      </c>
      <c r="J43" s="7">
        <v>2.5</v>
      </c>
    </row>
    <row r="44" spans="1:10" ht="25.5">
      <c r="A44" s="17">
        <v>39</v>
      </c>
      <c r="B44" s="3" t="s">
        <v>120</v>
      </c>
      <c r="C44" s="7">
        <f t="shared" si="0"/>
        <v>1</v>
      </c>
      <c r="D44" s="9" t="s">
        <v>7</v>
      </c>
      <c r="E44" s="9">
        <v>0</v>
      </c>
      <c r="F44" s="9">
        <v>0</v>
      </c>
      <c r="G44" s="9">
        <f t="shared" si="7"/>
        <v>0</v>
      </c>
      <c r="H44" s="9">
        <f t="shared" si="8"/>
        <v>0</v>
      </c>
      <c r="I44" s="7">
        <v>1</v>
      </c>
      <c r="J44" s="7">
        <v>0</v>
      </c>
    </row>
    <row r="45" spans="1:10" ht="25.5">
      <c r="A45" s="17">
        <v>40</v>
      </c>
      <c r="B45" s="3" t="s">
        <v>70</v>
      </c>
      <c r="C45" s="7">
        <f t="shared" si="0"/>
        <v>194</v>
      </c>
      <c r="D45" s="9" t="s">
        <v>11</v>
      </c>
      <c r="E45" s="9">
        <v>0</v>
      </c>
      <c r="F45" s="9">
        <v>0</v>
      </c>
      <c r="G45" s="9">
        <f t="shared" si="7"/>
        <v>0</v>
      </c>
      <c r="H45" s="9">
        <f t="shared" si="8"/>
        <v>0</v>
      </c>
      <c r="I45" s="7">
        <v>250</v>
      </c>
      <c r="J45" s="7">
        <v>56</v>
      </c>
    </row>
    <row r="46" spans="1:10" ht="25.5">
      <c r="A46" s="17">
        <v>41</v>
      </c>
      <c r="B46" s="3" t="s">
        <v>71</v>
      </c>
      <c r="C46" s="7">
        <f t="shared" si="0"/>
        <v>677</v>
      </c>
      <c r="D46" s="9" t="s">
        <v>11</v>
      </c>
      <c r="E46" s="9">
        <v>0</v>
      </c>
      <c r="F46" s="9">
        <v>0</v>
      </c>
      <c r="G46" s="9">
        <f>(C46*E46)</f>
        <v>0</v>
      </c>
      <c r="H46" s="9">
        <f>(C46*F46)</f>
        <v>0</v>
      </c>
      <c r="I46" s="7">
        <v>875</v>
      </c>
      <c r="J46" s="7">
        <v>198</v>
      </c>
    </row>
    <row r="47" spans="1:10" ht="15">
      <c r="A47" s="17">
        <v>42</v>
      </c>
      <c r="B47" s="3" t="s">
        <v>20</v>
      </c>
      <c r="C47" s="7">
        <f t="shared" si="0"/>
        <v>677</v>
      </c>
      <c r="D47" s="9" t="s">
        <v>11</v>
      </c>
      <c r="E47" s="9">
        <v>0</v>
      </c>
      <c r="F47" s="9">
        <v>0</v>
      </c>
      <c r="G47" s="9">
        <f>(C47*E47)</f>
        <v>0</v>
      </c>
      <c r="H47" s="9">
        <f>(C47*F47)</f>
        <v>0</v>
      </c>
      <c r="I47" s="7">
        <v>875</v>
      </c>
      <c r="J47" s="7">
        <v>198</v>
      </c>
    </row>
    <row r="48" spans="1:10" ht="25.5">
      <c r="A48" s="17">
        <v>43</v>
      </c>
      <c r="B48" s="3" t="s">
        <v>65</v>
      </c>
      <c r="C48" s="7">
        <f t="shared" si="0"/>
        <v>15</v>
      </c>
      <c r="D48" s="9" t="s">
        <v>11</v>
      </c>
      <c r="E48" s="9">
        <v>0</v>
      </c>
      <c r="F48" s="9">
        <v>0</v>
      </c>
      <c r="G48" s="9"/>
      <c r="H48" s="9">
        <f>(C48*F48)</f>
        <v>0</v>
      </c>
      <c r="I48" s="7">
        <v>20</v>
      </c>
      <c r="J48" s="7">
        <v>5</v>
      </c>
    </row>
    <row r="49" spans="1:10" ht="15">
      <c r="A49" s="17">
        <v>44</v>
      </c>
      <c r="B49" s="3" t="s">
        <v>21</v>
      </c>
      <c r="C49" s="7">
        <f t="shared" si="0"/>
        <v>15</v>
      </c>
      <c r="D49" s="9" t="s">
        <v>11</v>
      </c>
      <c r="E49" s="9">
        <v>0</v>
      </c>
      <c r="F49" s="9">
        <v>0</v>
      </c>
      <c r="G49" s="9">
        <f>(C49*E49)</f>
        <v>0</v>
      </c>
      <c r="H49" s="9">
        <f>(C49*F49)</f>
        <v>0</v>
      </c>
      <c r="I49" s="7">
        <v>20</v>
      </c>
      <c r="J49" s="7">
        <v>5</v>
      </c>
    </row>
    <row r="50" spans="1:10" ht="38.25">
      <c r="A50" s="17">
        <v>45</v>
      </c>
      <c r="B50" s="3" t="s">
        <v>68</v>
      </c>
      <c r="C50" s="7">
        <f t="shared" si="0"/>
        <v>181.17</v>
      </c>
      <c r="D50" s="9" t="s">
        <v>11</v>
      </c>
      <c r="E50" s="9">
        <v>0</v>
      </c>
      <c r="F50" s="9">
        <v>0</v>
      </c>
      <c r="G50" s="9">
        <f>(C50*E50)</f>
        <v>0</v>
      </c>
      <c r="H50" s="9">
        <f>(C50*F50)</f>
        <v>0</v>
      </c>
      <c r="I50" s="7">
        <v>225.17</v>
      </c>
      <c r="J50" s="7">
        <v>44</v>
      </c>
    </row>
    <row r="51" spans="1:10" ht="15">
      <c r="A51" s="17">
        <v>46</v>
      </c>
      <c r="B51" s="3" t="s">
        <v>24</v>
      </c>
      <c r="C51" s="7">
        <f t="shared" si="0"/>
        <v>181.17</v>
      </c>
      <c r="D51" s="9" t="s">
        <v>11</v>
      </c>
      <c r="E51" s="9">
        <v>0</v>
      </c>
      <c r="F51" s="9">
        <v>0</v>
      </c>
      <c r="G51" s="9">
        <f aca="true" t="shared" si="9" ref="G51:G63">(C51*E51)</f>
        <v>0</v>
      </c>
      <c r="H51" s="9">
        <f aca="true" t="shared" si="10" ref="H51:H63">(C51*F51)</f>
        <v>0</v>
      </c>
      <c r="I51" s="7">
        <v>225.17</v>
      </c>
      <c r="J51" s="7">
        <v>44</v>
      </c>
    </row>
    <row r="52" spans="1:10" ht="15">
      <c r="A52" s="17">
        <v>47</v>
      </c>
      <c r="B52" s="3" t="s">
        <v>22</v>
      </c>
      <c r="C52" s="7">
        <f t="shared" si="0"/>
        <v>87.9</v>
      </c>
      <c r="D52" s="9" t="s">
        <v>6</v>
      </c>
      <c r="E52" s="9">
        <v>0</v>
      </c>
      <c r="F52" s="9">
        <v>0</v>
      </c>
      <c r="G52" s="9">
        <f t="shared" si="9"/>
        <v>0</v>
      </c>
      <c r="H52" s="9">
        <f t="shared" si="10"/>
        <v>0</v>
      </c>
      <c r="I52" s="7">
        <v>107.5</v>
      </c>
      <c r="J52" s="7">
        <v>19.6</v>
      </c>
    </row>
    <row r="53" spans="1:10" ht="15">
      <c r="A53" s="17">
        <v>48</v>
      </c>
      <c r="B53" s="3" t="s">
        <v>63</v>
      </c>
      <c r="C53" s="7">
        <f t="shared" si="0"/>
        <v>262.96</v>
      </c>
      <c r="D53" s="9" t="s">
        <v>11</v>
      </c>
      <c r="E53" s="9">
        <v>0</v>
      </c>
      <c r="F53" s="9">
        <v>0</v>
      </c>
      <c r="G53" s="9">
        <f t="shared" si="9"/>
        <v>0</v>
      </c>
      <c r="H53" s="9">
        <f t="shared" si="10"/>
        <v>0</v>
      </c>
      <c r="I53" s="7">
        <v>335</v>
      </c>
      <c r="J53" s="7">
        <v>72.04</v>
      </c>
    </row>
    <row r="54" spans="1:10" ht="25.5">
      <c r="A54" s="17">
        <v>49</v>
      </c>
      <c r="B54" s="3" t="s">
        <v>25</v>
      </c>
      <c r="C54" s="7">
        <f t="shared" si="0"/>
        <v>262.96</v>
      </c>
      <c r="D54" s="9" t="s">
        <v>11</v>
      </c>
      <c r="E54" s="9">
        <v>0</v>
      </c>
      <c r="F54" s="9">
        <v>0</v>
      </c>
      <c r="G54" s="9">
        <f t="shared" si="9"/>
        <v>0</v>
      </c>
      <c r="H54" s="9">
        <f t="shared" si="10"/>
        <v>0</v>
      </c>
      <c r="I54" s="7">
        <v>335</v>
      </c>
      <c r="J54" s="7">
        <v>72.04</v>
      </c>
    </row>
    <row r="55" spans="1:10" ht="25.5">
      <c r="A55" s="17">
        <v>50</v>
      </c>
      <c r="B55" s="3" t="s">
        <v>69</v>
      </c>
      <c r="C55" s="7">
        <f t="shared" si="0"/>
        <v>40.099999999999994</v>
      </c>
      <c r="D55" s="9" t="s">
        <v>11</v>
      </c>
      <c r="E55" s="9">
        <v>0</v>
      </c>
      <c r="F55" s="9">
        <v>0</v>
      </c>
      <c r="G55" s="9">
        <f t="shared" si="9"/>
        <v>0</v>
      </c>
      <c r="H55" s="9">
        <f t="shared" si="10"/>
        <v>0</v>
      </c>
      <c r="I55" s="7">
        <v>47.3</v>
      </c>
      <c r="J55" s="7">
        <v>7.2</v>
      </c>
    </row>
    <row r="56" spans="1:10" ht="15">
      <c r="A56" s="17">
        <v>51</v>
      </c>
      <c r="B56" s="3" t="s">
        <v>27</v>
      </c>
      <c r="C56" s="7">
        <f t="shared" si="0"/>
        <v>40.099999999999994</v>
      </c>
      <c r="D56" s="9" t="s">
        <v>11</v>
      </c>
      <c r="E56" s="9">
        <v>0</v>
      </c>
      <c r="F56" s="9">
        <v>0</v>
      </c>
      <c r="G56" s="9">
        <f t="shared" si="9"/>
        <v>0</v>
      </c>
      <c r="H56" s="9">
        <f t="shared" si="10"/>
        <v>0</v>
      </c>
      <c r="I56" s="7">
        <v>47.3</v>
      </c>
      <c r="J56" s="7">
        <v>7.2</v>
      </c>
    </row>
    <row r="57" spans="1:10" ht="15">
      <c r="A57" s="17">
        <v>52</v>
      </c>
      <c r="B57" s="3" t="s">
        <v>119</v>
      </c>
      <c r="C57" s="7">
        <f t="shared" si="0"/>
        <v>9.08</v>
      </c>
      <c r="D57" s="9" t="s">
        <v>6</v>
      </c>
      <c r="E57" s="9">
        <v>0</v>
      </c>
      <c r="F57" s="9">
        <v>0</v>
      </c>
      <c r="G57" s="9">
        <f t="shared" si="9"/>
        <v>0</v>
      </c>
      <c r="H57" s="9">
        <f t="shared" si="10"/>
        <v>0</v>
      </c>
      <c r="I57" s="7">
        <v>9.08</v>
      </c>
      <c r="J57" s="7">
        <v>0</v>
      </c>
    </row>
    <row r="58" spans="1:10" ht="15">
      <c r="A58" s="17">
        <v>53</v>
      </c>
      <c r="B58" s="3" t="s">
        <v>111</v>
      </c>
      <c r="C58" s="7">
        <f t="shared" si="0"/>
        <v>20.43</v>
      </c>
      <c r="D58" s="9" t="s">
        <v>6</v>
      </c>
      <c r="E58" s="9">
        <v>0</v>
      </c>
      <c r="F58" s="9">
        <v>0</v>
      </c>
      <c r="G58" s="9">
        <f t="shared" si="9"/>
        <v>0</v>
      </c>
      <c r="H58" s="9">
        <f t="shared" si="10"/>
        <v>0</v>
      </c>
      <c r="I58" s="7">
        <v>20.43</v>
      </c>
      <c r="J58" s="7">
        <v>0</v>
      </c>
    </row>
    <row r="59" spans="1:10" ht="15">
      <c r="A59" s="17">
        <v>54</v>
      </c>
      <c r="B59" s="3" t="s">
        <v>112</v>
      </c>
      <c r="C59" s="7">
        <f t="shared" si="0"/>
        <v>29.81</v>
      </c>
      <c r="D59" s="9" t="s">
        <v>6</v>
      </c>
      <c r="E59" s="9">
        <v>0</v>
      </c>
      <c r="F59" s="9">
        <v>0</v>
      </c>
      <c r="G59" s="9">
        <f t="shared" si="9"/>
        <v>0</v>
      </c>
      <c r="H59" s="9">
        <f t="shared" si="10"/>
        <v>0</v>
      </c>
      <c r="I59" s="7">
        <v>29.81</v>
      </c>
      <c r="J59" s="7">
        <v>0</v>
      </c>
    </row>
    <row r="60" spans="1:10" ht="15">
      <c r="A60" s="17">
        <v>55</v>
      </c>
      <c r="B60" s="3" t="s">
        <v>113</v>
      </c>
      <c r="C60" s="7">
        <f t="shared" si="0"/>
        <v>204</v>
      </c>
      <c r="D60" s="9" t="s">
        <v>11</v>
      </c>
      <c r="E60" s="9">
        <v>0</v>
      </c>
      <c r="F60" s="9">
        <v>0</v>
      </c>
      <c r="G60" s="9">
        <f t="shared" si="9"/>
        <v>0</v>
      </c>
      <c r="H60" s="9">
        <f t="shared" si="10"/>
        <v>0</v>
      </c>
      <c r="I60" s="7">
        <v>264</v>
      </c>
      <c r="J60" s="7">
        <v>60</v>
      </c>
    </row>
    <row r="61" spans="1:10" ht="25.5">
      <c r="A61" s="17">
        <v>56</v>
      </c>
      <c r="B61" s="3" t="s">
        <v>114</v>
      </c>
      <c r="C61" s="7">
        <f t="shared" si="0"/>
        <v>55.021</v>
      </c>
      <c r="D61" s="9" t="s">
        <v>6</v>
      </c>
      <c r="E61" s="9">
        <v>0</v>
      </c>
      <c r="F61" s="9">
        <v>0</v>
      </c>
      <c r="G61" s="9">
        <f t="shared" si="9"/>
        <v>0</v>
      </c>
      <c r="H61" s="9">
        <f t="shared" si="10"/>
        <v>0</v>
      </c>
      <c r="I61" s="7">
        <v>70</v>
      </c>
      <c r="J61" s="7">
        <v>14.979</v>
      </c>
    </row>
    <row r="62" spans="1:10" ht="15">
      <c r="A62" s="17">
        <v>57</v>
      </c>
      <c r="B62" s="3" t="s">
        <v>23</v>
      </c>
      <c r="C62" s="7">
        <f t="shared" si="0"/>
        <v>0.75</v>
      </c>
      <c r="D62" s="9" t="s">
        <v>7</v>
      </c>
      <c r="E62" s="9">
        <v>0</v>
      </c>
      <c r="F62" s="9">
        <v>0</v>
      </c>
      <c r="G62" s="9">
        <f t="shared" si="9"/>
        <v>0</v>
      </c>
      <c r="H62" s="9">
        <f t="shared" si="10"/>
        <v>0</v>
      </c>
      <c r="I62" s="7">
        <v>1</v>
      </c>
      <c r="J62" s="7">
        <v>0.25</v>
      </c>
    </row>
    <row r="63" spans="1:10" ht="38.25">
      <c r="A63" s="17">
        <v>58</v>
      </c>
      <c r="B63" s="3" t="s">
        <v>26</v>
      </c>
      <c r="C63" s="7">
        <f t="shared" si="0"/>
        <v>0.78</v>
      </c>
      <c r="D63" s="9" t="s">
        <v>7</v>
      </c>
      <c r="E63" s="9">
        <v>0</v>
      </c>
      <c r="F63" s="9">
        <v>0</v>
      </c>
      <c r="G63" s="9">
        <f t="shared" si="9"/>
        <v>0</v>
      </c>
      <c r="H63" s="9">
        <f t="shared" si="10"/>
        <v>0</v>
      </c>
      <c r="I63" s="7">
        <v>1</v>
      </c>
      <c r="J63" s="7">
        <v>0.22</v>
      </c>
    </row>
    <row r="64" spans="2:10" ht="7.5" customHeight="1">
      <c r="B64" s="2"/>
      <c r="C64" s="6"/>
      <c r="D64" s="8"/>
      <c r="E64" s="8"/>
      <c r="F64" s="8"/>
      <c r="G64" s="8"/>
      <c r="H64" s="8"/>
      <c r="I64" s="6"/>
      <c r="J64" s="6"/>
    </row>
    <row r="65" spans="2:10" ht="15">
      <c r="B65" s="2" t="s">
        <v>8</v>
      </c>
      <c r="C65" s="6"/>
      <c r="D65" s="8"/>
      <c r="E65" s="8"/>
      <c r="F65" s="8"/>
      <c r="G65" s="8"/>
      <c r="H65" s="8"/>
      <c r="I65" s="6"/>
      <c r="J65" s="6"/>
    </row>
    <row r="66" spans="2:10" ht="7.5" customHeight="1">
      <c r="B66" s="2"/>
      <c r="C66" s="6"/>
      <c r="D66" s="8"/>
      <c r="E66" s="8"/>
      <c r="F66" s="8"/>
      <c r="G66" s="8"/>
      <c r="H66" s="8"/>
      <c r="I66" s="6"/>
      <c r="J66" s="6"/>
    </row>
    <row r="67" spans="1:10" ht="63.75">
      <c r="A67" s="17">
        <v>59</v>
      </c>
      <c r="B67" s="18" t="s">
        <v>28</v>
      </c>
      <c r="C67" s="7">
        <f aca="true" t="shared" si="11" ref="C67:C95">(I67-J67)</f>
        <v>23</v>
      </c>
      <c r="D67" s="20" t="s">
        <v>29</v>
      </c>
      <c r="E67" s="21">
        <v>0</v>
      </c>
      <c r="F67" s="21">
        <v>0</v>
      </c>
      <c r="G67" s="21"/>
      <c r="H67" s="21">
        <f aca="true" t="shared" si="12" ref="H67:H73">C67*F67</f>
        <v>0</v>
      </c>
      <c r="I67" s="19">
        <v>30</v>
      </c>
      <c r="J67" s="19">
        <v>7</v>
      </c>
    </row>
    <row r="68" spans="1:10" ht="51">
      <c r="A68" s="17">
        <v>60</v>
      </c>
      <c r="B68" s="18" t="s">
        <v>30</v>
      </c>
      <c r="C68" s="7">
        <f t="shared" si="11"/>
        <v>63</v>
      </c>
      <c r="D68" s="20" t="s">
        <v>31</v>
      </c>
      <c r="E68" s="21">
        <v>0</v>
      </c>
      <c r="F68" s="21">
        <v>0</v>
      </c>
      <c r="G68" s="21">
        <f aca="true" t="shared" si="13" ref="G68:G73">C68*E68</f>
        <v>0</v>
      </c>
      <c r="H68" s="21">
        <f t="shared" si="12"/>
        <v>0</v>
      </c>
      <c r="I68" s="19">
        <v>80</v>
      </c>
      <c r="J68" s="19">
        <v>17</v>
      </c>
    </row>
    <row r="69" spans="1:10" ht="29.25" customHeight="1">
      <c r="A69" s="17">
        <v>61</v>
      </c>
      <c r="B69" s="18" t="s">
        <v>32</v>
      </c>
      <c r="C69" s="7">
        <f t="shared" si="11"/>
        <v>39</v>
      </c>
      <c r="D69" s="20" t="s">
        <v>6</v>
      </c>
      <c r="E69" s="21">
        <v>0</v>
      </c>
      <c r="F69" s="21">
        <v>0</v>
      </c>
      <c r="G69" s="21">
        <f t="shared" si="13"/>
        <v>0</v>
      </c>
      <c r="H69" s="21">
        <f t="shared" si="12"/>
        <v>0</v>
      </c>
      <c r="I69" s="19">
        <v>50</v>
      </c>
      <c r="J69" s="19">
        <v>11</v>
      </c>
    </row>
    <row r="70" spans="1:10" ht="38.25">
      <c r="A70" s="17">
        <v>62</v>
      </c>
      <c r="B70" s="18" t="s">
        <v>33</v>
      </c>
      <c r="C70" s="7">
        <f t="shared" si="11"/>
        <v>117</v>
      </c>
      <c r="D70" s="20" t="s">
        <v>6</v>
      </c>
      <c r="E70" s="21">
        <v>0</v>
      </c>
      <c r="F70" s="21">
        <v>0</v>
      </c>
      <c r="G70" s="21">
        <f t="shared" si="13"/>
        <v>0</v>
      </c>
      <c r="H70" s="21">
        <f t="shared" si="12"/>
        <v>0</v>
      </c>
      <c r="I70" s="19">
        <v>150</v>
      </c>
      <c r="J70" s="19">
        <v>33</v>
      </c>
    </row>
    <row r="71" spans="1:10" ht="102">
      <c r="A71" s="17">
        <v>63</v>
      </c>
      <c r="B71" s="18" t="s">
        <v>34</v>
      </c>
      <c r="C71" s="7">
        <f t="shared" si="11"/>
        <v>140.4</v>
      </c>
      <c r="D71" s="20" t="s">
        <v>35</v>
      </c>
      <c r="E71" s="21">
        <v>0</v>
      </c>
      <c r="F71" s="21">
        <v>0</v>
      </c>
      <c r="G71" s="21">
        <f t="shared" si="13"/>
        <v>0</v>
      </c>
      <c r="H71" s="21">
        <f t="shared" si="12"/>
        <v>0</v>
      </c>
      <c r="I71" s="19">
        <v>180</v>
      </c>
      <c r="J71" s="19">
        <v>39.6</v>
      </c>
    </row>
    <row r="72" spans="1:10" ht="102">
      <c r="A72" s="17">
        <v>64</v>
      </c>
      <c r="B72" s="18" t="s">
        <v>36</v>
      </c>
      <c r="C72" s="7">
        <f t="shared" si="11"/>
        <v>93</v>
      </c>
      <c r="D72" s="20" t="s">
        <v>35</v>
      </c>
      <c r="E72" s="21">
        <v>0</v>
      </c>
      <c r="F72" s="21">
        <v>0</v>
      </c>
      <c r="G72" s="21">
        <f t="shared" si="13"/>
        <v>0</v>
      </c>
      <c r="H72" s="21">
        <f t="shared" si="12"/>
        <v>0</v>
      </c>
      <c r="I72" s="19">
        <v>120</v>
      </c>
      <c r="J72" s="19">
        <v>27</v>
      </c>
    </row>
    <row r="73" spans="1:10" ht="127.5">
      <c r="A73" s="17">
        <v>65</v>
      </c>
      <c r="B73" s="18" t="s">
        <v>66</v>
      </c>
      <c r="C73" s="7">
        <f t="shared" si="11"/>
        <v>296</v>
      </c>
      <c r="D73" s="20" t="s">
        <v>35</v>
      </c>
      <c r="E73" s="21">
        <v>0</v>
      </c>
      <c r="F73" s="21">
        <v>0</v>
      </c>
      <c r="G73" s="21">
        <f t="shared" si="13"/>
        <v>0</v>
      </c>
      <c r="H73" s="21">
        <f t="shared" si="12"/>
        <v>0</v>
      </c>
      <c r="I73" s="19">
        <v>380</v>
      </c>
      <c r="J73" s="19">
        <v>84</v>
      </c>
    </row>
    <row r="74" spans="1:10" ht="135.75" customHeight="1">
      <c r="A74" s="17">
        <v>66</v>
      </c>
      <c r="B74" s="18" t="s">
        <v>51</v>
      </c>
      <c r="C74" s="7">
        <f t="shared" si="11"/>
        <v>624</v>
      </c>
      <c r="D74" s="20" t="s">
        <v>35</v>
      </c>
      <c r="E74" s="21">
        <v>0</v>
      </c>
      <c r="F74" s="21">
        <v>0</v>
      </c>
      <c r="G74" s="21">
        <f>C74*E74</f>
        <v>0</v>
      </c>
      <c r="H74" s="21">
        <f>C74*F74</f>
        <v>0</v>
      </c>
      <c r="I74" s="19">
        <v>800</v>
      </c>
      <c r="J74" s="19">
        <v>176</v>
      </c>
    </row>
    <row r="75" spans="1:10" ht="130.5" customHeight="1">
      <c r="A75" s="17">
        <v>67</v>
      </c>
      <c r="B75" s="18" t="s">
        <v>52</v>
      </c>
      <c r="C75" s="7">
        <f t="shared" si="11"/>
        <v>93.6</v>
      </c>
      <c r="D75" s="20" t="s">
        <v>35</v>
      </c>
      <c r="E75" s="21">
        <v>0</v>
      </c>
      <c r="F75" s="21">
        <v>0</v>
      </c>
      <c r="G75" s="21">
        <f>C75*E75</f>
        <v>0</v>
      </c>
      <c r="H75" s="21">
        <f>C75*F75</f>
        <v>0</v>
      </c>
      <c r="I75" s="19">
        <v>120</v>
      </c>
      <c r="J75" s="19">
        <v>26.4</v>
      </c>
    </row>
    <row r="76" spans="1:10" ht="102">
      <c r="A76" s="17">
        <v>68</v>
      </c>
      <c r="B76" s="18" t="s">
        <v>53</v>
      </c>
      <c r="C76" s="7">
        <f t="shared" si="11"/>
        <v>162</v>
      </c>
      <c r="D76" s="20" t="s">
        <v>35</v>
      </c>
      <c r="E76" s="21">
        <v>0</v>
      </c>
      <c r="F76" s="21">
        <v>0</v>
      </c>
      <c r="G76" s="21">
        <f>C76*E76</f>
        <v>0</v>
      </c>
      <c r="H76" s="21">
        <f>C76*F76</f>
        <v>0</v>
      </c>
      <c r="I76" s="19">
        <v>210</v>
      </c>
      <c r="J76" s="19">
        <v>48</v>
      </c>
    </row>
    <row r="77" spans="1:10" ht="51">
      <c r="A77" s="17">
        <v>69</v>
      </c>
      <c r="B77" s="18" t="s">
        <v>55</v>
      </c>
      <c r="C77" s="7">
        <f t="shared" si="11"/>
        <v>4</v>
      </c>
      <c r="D77" s="20" t="s">
        <v>31</v>
      </c>
      <c r="E77" s="21">
        <v>0</v>
      </c>
      <c r="F77" s="21">
        <v>0</v>
      </c>
      <c r="G77" s="21">
        <f>C77*E77</f>
        <v>0</v>
      </c>
      <c r="H77" s="21">
        <f>C77*F77</f>
        <v>0</v>
      </c>
      <c r="I77" s="19">
        <v>4</v>
      </c>
      <c r="J77" s="19">
        <v>0</v>
      </c>
    </row>
    <row r="78" spans="1:10" ht="117.75" customHeight="1">
      <c r="A78" s="17">
        <v>70</v>
      </c>
      <c r="B78" s="18" t="s">
        <v>54</v>
      </c>
      <c r="C78" s="7">
        <f t="shared" si="11"/>
        <v>63</v>
      </c>
      <c r="D78" s="20" t="s">
        <v>35</v>
      </c>
      <c r="E78" s="21">
        <v>0</v>
      </c>
      <c r="F78" s="21">
        <v>0</v>
      </c>
      <c r="G78" s="21">
        <f>C78*E78</f>
        <v>0</v>
      </c>
      <c r="H78" s="21">
        <f>C78*F78</f>
        <v>0</v>
      </c>
      <c r="I78" s="19">
        <v>80</v>
      </c>
      <c r="J78" s="19">
        <v>17</v>
      </c>
    </row>
    <row r="79" spans="1:10" ht="76.5">
      <c r="A79" s="17">
        <v>71</v>
      </c>
      <c r="B79" s="18" t="s">
        <v>37</v>
      </c>
      <c r="C79" s="7">
        <f t="shared" si="11"/>
        <v>86</v>
      </c>
      <c r="D79" s="20" t="s">
        <v>35</v>
      </c>
      <c r="E79" s="21">
        <v>0</v>
      </c>
      <c r="F79" s="21">
        <v>0</v>
      </c>
      <c r="G79" s="21">
        <f aca="true" t="shared" si="14" ref="G79:G95">C79*E79</f>
        <v>0</v>
      </c>
      <c r="H79" s="21">
        <f aca="true" t="shared" si="15" ref="H79:H95">C79*F79</f>
        <v>0</v>
      </c>
      <c r="I79" s="19">
        <v>110</v>
      </c>
      <c r="J79" s="19">
        <v>24</v>
      </c>
    </row>
    <row r="80" spans="1:10" ht="63.75">
      <c r="A80" s="17">
        <v>72</v>
      </c>
      <c r="B80" s="18" t="s">
        <v>38</v>
      </c>
      <c r="C80" s="7">
        <f t="shared" si="11"/>
        <v>63</v>
      </c>
      <c r="D80" s="20" t="s">
        <v>35</v>
      </c>
      <c r="E80" s="21">
        <v>0</v>
      </c>
      <c r="F80" s="21">
        <v>0</v>
      </c>
      <c r="G80" s="21">
        <f t="shared" si="14"/>
        <v>0</v>
      </c>
      <c r="H80" s="21">
        <f t="shared" si="15"/>
        <v>0</v>
      </c>
      <c r="I80" s="19">
        <v>80</v>
      </c>
      <c r="J80" s="19">
        <v>17</v>
      </c>
    </row>
    <row r="81" spans="1:10" ht="38.25">
      <c r="A81" s="17">
        <v>73</v>
      </c>
      <c r="B81" s="18" t="s">
        <v>39</v>
      </c>
      <c r="C81" s="7">
        <f t="shared" si="11"/>
        <v>9</v>
      </c>
      <c r="D81" s="20" t="s">
        <v>31</v>
      </c>
      <c r="E81" s="21">
        <v>0</v>
      </c>
      <c r="F81" s="21">
        <v>0</v>
      </c>
      <c r="G81" s="21">
        <f t="shared" si="14"/>
        <v>0</v>
      </c>
      <c r="H81" s="21">
        <f t="shared" si="15"/>
        <v>0</v>
      </c>
      <c r="I81" s="19">
        <v>12</v>
      </c>
      <c r="J81" s="19">
        <v>3</v>
      </c>
    </row>
    <row r="82" spans="1:10" ht="51">
      <c r="A82" s="17">
        <v>74</v>
      </c>
      <c r="B82" s="18" t="s">
        <v>40</v>
      </c>
      <c r="C82" s="7">
        <f t="shared" si="11"/>
        <v>3</v>
      </c>
      <c r="D82" s="20" t="s">
        <v>31</v>
      </c>
      <c r="E82" s="21">
        <v>0</v>
      </c>
      <c r="F82" s="21">
        <v>0</v>
      </c>
      <c r="G82" s="21">
        <f t="shared" si="14"/>
        <v>0</v>
      </c>
      <c r="H82" s="21">
        <f t="shared" si="15"/>
        <v>0</v>
      </c>
      <c r="I82" s="19">
        <v>3</v>
      </c>
      <c r="J82" s="19">
        <v>0</v>
      </c>
    </row>
    <row r="83" spans="1:10" ht="69" customHeight="1">
      <c r="A83" s="17">
        <v>75</v>
      </c>
      <c r="B83" s="18" t="s">
        <v>41</v>
      </c>
      <c r="C83" s="7">
        <f t="shared" si="11"/>
        <v>6</v>
      </c>
      <c r="D83" s="20" t="s">
        <v>31</v>
      </c>
      <c r="E83" s="21">
        <v>0</v>
      </c>
      <c r="F83" s="21">
        <v>0</v>
      </c>
      <c r="G83" s="21">
        <f t="shared" si="14"/>
        <v>0</v>
      </c>
      <c r="H83" s="21">
        <f t="shared" si="15"/>
        <v>0</v>
      </c>
      <c r="I83" s="19">
        <v>6</v>
      </c>
      <c r="J83" s="19">
        <v>0</v>
      </c>
    </row>
    <row r="84" spans="1:10" ht="38.25">
      <c r="A84" s="17">
        <v>76</v>
      </c>
      <c r="B84" s="18" t="s">
        <v>42</v>
      </c>
      <c r="C84" s="7">
        <f t="shared" si="11"/>
        <v>2</v>
      </c>
      <c r="D84" s="20" t="s">
        <v>43</v>
      </c>
      <c r="E84" s="21">
        <v>0</v>
      </c>
      <c r="F84" s="21">
        <v>0</v>
      </c>
      <c r="G84" s="21">
        <f t="shared" si="14"/>
        <v>0</v>
      </c>
      <c r="H84" s="21">
        <f t="shared" si="15"/>
        <v>0</v>
      </c>
      <c r="I84" s="19">
        <v>3</v>
      </c>
      <c r="J84" s="19">
        <v>1</v>
      </c>
    </row>
    <row r="85" spans="1:10" ht="102">
      <c r="A85" s="17">
        <v>77</v>
      </c>
      <c r="B85" s="18" t="s">
        <v>44</v>
      </c>
      <c r="C85" s="7">
        <f t="shared" si="11"/>
        <v>2</v>
      </c>
      <c r="D85" s="20" t="s">
        <v>31</v>
      </c>
      <c r="E85" s="21">
        <v>0</v>
      </c>
      <c r="F85" s="21">
        <v>0</v>
      </c>
      <c r="G85" s="21">
        <f t="shared" si="14"/>
        <v>0</v>
      </c>
      <c r="H85" s="21">
        <f t="shared" si="15"/>
        <v>0</v>
      </c>
      <c r="I85" s="19">
        <v>3</v>
      </c>
      <c r="J85" s="19">
        <v>1</v>
      </c>
    </row>
    <row r="86" spans="1:10" ht="51">
      <c r="A86" s="17">
        <v>78</v>
      </c>
      <c r="B86" s="18" t="s">
        <v>45</v>
      </c>
      <c r="C86" s="7">
        <f t="shared" si="11"/>
        <v>6</v>
      </c>
      <c r="D86" s="20" t="s">
        <v>31</v>
      </c>
      <c r="E86" s="21">
        <v>0</v>
      </c>
      <c r="F86" s="21">
        <v>0</v>
      </c>
      <c r="G86" s="21">
        <f t="shared" si="14"/>
        <v>0</v>
      </c>
      <c r="H86" s="21">
        <f t="shared" si="15"/>
        <v>0</v>
      </c>
      <c r="I86" s="19">
        <v>6</v>
      </c>
      <c r="J86" s="19">
        <v>0</v>
      </c>
    </row>
    <row r="87" spans="1:10" ht="55.5" customHeight="1">
      <c r="A87" s="17">
        <v>79</v>
      </c>
      <c r="B87" s="18" t="s">
        <v>46</v>
      </c>
      <c r="C87" s="7">
        <f t="shared" si="11"/>
        <v>17</v>
      </c>
      <c r="D87" s="20" t="s">
        <v>31</v>
      </c>
      <c r="E87" s="21">
        <v>0</v>
      </c>
      <c r="F87" s="21">
        <v>0</v>
      </c>
      <c r="G87" s="21">
        <f t="shared" si="14"/>
        <v>0</v>
      </c>
      <c r="H87" s="21">
        <f t="shared" si="15"/>
        <v>0</v>
      </c>
      <c r="I87" s="19">
        <v>17</v>
      </c>
      <c r="J87" s="19">
        <v>0</v>
      </c>
    </row>
    <row r="88" spans="1:10" ht="25.5">
      <c r="A88" s="17">
        <v>80</v>
      </c>
      <c r="B88" s="18" t="s">
        <v>47</v>
      </c>
      <c r="C88" s="7">
        <f t="shared" si="11"/>
        <v>13</v>
      </c>
      <c r="D88" s="20" t="s">
        <v>31</v>
      </c>
      <c r="E88" s="21">
        <v>0</v>
      </c>
      <c r="F88" s="21">
        <v>0</v>
      </c>
      <c r="G88" s="21">
        <f t="shared" si="14"/>
        <v>0</v>
      </c>
      <c r="H88" s="21">
        <f t="shared" si="15"/>
        <v>0</v>
      </c>
      <c r="I88" s="19">
        <v>13</v>
      </c>
      <c r="J88" s="19">
        <v>0</v>
      </c>
    </row>
    <row r="89" spans="1:10" ht="89.25">
      <c r="A89" s="17">
        <v>81</v>
      </c>
      <c r="B89" s="18" t="s">
        <v>48</v>
      </c>
      <c r="C89" s="7">
        <f t="shared" si="11"/>
        <v>8</v>
      </c>
      <c r="D89" s="20" t="s">
        <v>31</v>
      </c>
      <c r="E89" s="21">
        <v>0</v>
      </c>
      <c r="F89" s="21">
        <v>0</v>
      </c>
      <c r="G89" s="21">
        <f t="shared" si="14"/>
        <v>0</v>
      </c>
      <c r="H89" s="21">
        <f t="shared" si="15"/>
        <v>0</v>
      </c>
      <c r="I89" s="19">
        <v>8</v>
      </c>
      <c r="J89" s="19">
        <v>0</v>
      </c>
    </row>
    <row r="90" spans="1:10" ht="51">
      <c r="A90" s="17">
        <v>82</v>
      </c>
      <c r="B90" s="18" t="s">
        <v>72</v>
      </c>
      <c r="C90" s="7">
        <f t="shared" si="11"/>
        <v>43</v>
      </c>
      <c r="D90" s="20" t="s">
        <v>31</v>
      </c>
      <c r="E90" s="21">
        <v>0</v>
      </c>
      <c r="F90" s="21">
        <v>0</v>
      </c>
      <c r="G90" s="21">
        <f t="shared" si="14"/>
        <v>0</v>
      </c>
      <c r="H90" s="21">
        <f t="shared" si="15"/>
        <v>0</v>
      </c>
      <c r="I90" s="19">
        <v>54</v>
      </c>
      <c r="J90" s="19">
        <v>11</v>
      </c>
    </row>
    <row r="91" spans="1:10" ht="50.25" customHeight="1">
      <c r="A91" s="17">
        <v>83</v>
      </c>
      <c r="B91" s="18" t="s">
        <v>73</v>
      </c>
      <c r="C91" s="7">
        <f t="shared" si="11"/>
        <v>11</v>
      </c>
      <c r="D91" s="20" t="s">
        <v>31</v>
      </c>
      <c r="E91" s="21">
        <v>0</v>
      </c>
      <c r="F91" s="21">
        <v>0</v>
      </c>
      <c r="G91" s="21">
        <f t="shared" si="14"/>
        <v>0</v>
      </c>
      <c r="H91" s="21">
        <f t="shared" si="15"/>
        <v>0</v>
      </c>
      <c r="I91" s="19">
        <v>14</v>
      </c>
      <c r="J91" s="19">
        <v>3</v>
      </c>
    </row>
    <row r="92" spans="1:10" ht="55.5" customHeight="1">
      <c r="A92" s="17">
        <v>84</v>
      </c>
      <c r="B92" s="18" t="s">
        <v>74</v>
      </c>
      <c r="C92" s="7">
        <f t="shared" si="11"/>
        <v>6</v>
      </c>
      <c r="D92" s="20" t="s">
        <v>31</v>
      </c>
      <c r="E92" s="21">
        <v>0</v>
      </c>
      <c r="F92" s="21">
        <v>0</v>
      </c>
      <c r="G92" s="21">
        <f t="shared" si="14"/>
        <v>0</v>
      </c>
      <c r="H92" s="21">
        <f t="shared" si="15"/>
        <v>0</v>
      </c>
      <c r="I92" s="19">
        <v>8</v>
      </c>
      <c r="J92" s="19">
        <v>2</v>
      </c>
    </row>
    <row r="93" spans="1:10" ht="63.75">
      <c r="A93" s="17">
        <v>85</v>
      </c>
      <c r="B93" s="18" t="s">
        <v>75</v>
      </c>
      <c r="C93" s="7">
        <f t="shared" si="11"/>
        <v>5</v>
      </c>
      <c r="D93" s="20" t="s">
        <v>31</v>
      </c>
      <c r="E93" s="21">
        <v>0</v>
      </c>
      <c r="F93" s="21">
        <v>0</v>
      </c>
      <c r="G93" s="21">
        <f t="shared" si="14"/>
        <v>0</v>
      </c>
      <c r="H93" s="21">
        <f t="shared" si="15"/>
        <v>0</v>
      </c>
      <c r="I93" s="19">
        <v>6</v>
      </c>
      <c r="J93" s="19">
        <v>1</v>
      </c>
    </row>
    <row r="94" spans="1:10" ht="38.25">
      <c r="A94" s="17">
        <v>86</v>
      </c>
      <c r="B94" s="18" t="s">
        <v>49</v>
      </c>
      <c r="C94" s="7">
        <f t="shared" si="11"/>
        <v>5</v>
      </c>
      <c r="D94" s="20" t="s">
        <v>31</v>
      </c>
      <c r="E94" s="21">
        <v>0</v>
      </c>
      <c r="F94" s="21">
        <v>0</v>
      </c>
      <c r="G94" s="21">
        <f t="shared" si="14"/>
        <v>0</v>
      </c>
      <c r="H94" s="21">
        <f t="shared" si="15"/>
        <v>0</v>
      </c>
      <c r="I94" s="19">
        <v>5</v>
      </c>
      <c r="J94" s="19">
        <v>0</v>
      </c>
    </row>
    <row r="95" spans="1:10" ht="42" customHeight="1">
      <c r="A95" s="17">
        <v>87</v>
      </c>
      <c r="B95" s="18" t="s">
        <v>50</v>
      </c>
      <c r="C95" s="7">
        <f t="shared" si="11"/>
        <v>0.78</v>
      </c>
      <c r="D95" s="20" t="s">
        <v>7</v>
      </c>
      <c r="E95" s="21">
        <v>0</v>
      </c>
      <c r="F95" s="21">
        <v>0</v>
      </c>
      <c r="G95" s="21">
        <f t="shared" si="14"/>
        <v>0</v>
      </c>
      <c r="H95" s="21">
        <f t="shared" si="15"/>
        <v>0</v>
      </c>
      <c r="I95" s="19">
        <v>1</v>
      </c>
      <c r="J95" s="19">
        <v>0.22</v>
      </c>
    </row>
    <row r="96" spans="2:10" ht="7.5" customHeight="1">
      <c r="B96" s="2"/>
      <c r="C96" s="6"/>
      <c r="D96" s="8"/>
      <c r="E96" s="8"/>
      <c r="F96" s="8"/>
      <c r="G96" s="8"/>
      <c r="H96" s="8"/>
      <c r="I96" s="6"/>
      <c r="J96" s="6"/>
    </row>
    <row r="97" spans="2:10" ht="15">
      <c r="B97" s="22" t="s">
        <v>9</v>
      </c>
      <c r="C97" s="23"/>
      <c r="E97" s="24"/>
      <c r="F97" s="24"/>
      <c r="G97" s="24"/>
      <c r="H97" s="24"/>
      <c r="I97" s="23"/>
      <c r="J97" s="23"/>
    </row>
    <row r="98" spans="2:10" ht="7.5" customHeight="1">
      <c r="B98" s="2"/>
      <c r="C98" s="6"/>
      <c r="D98" s="8"/>
      <c r="E98" s="8"/>
      <c r="F98" s="8"/>
      <c r="G98" s="8"/>
      <c r="H98" s="8"/>
      <c r="I98" s="6"/>
      <c r="J98" s="6"/>
    </row>
    <row r="99" spans="1:10" ht="15">
      <c r="A99" s="36">
        <v>88</v>
      </c>
      <c r="B99" s="35" t="s">
        <v>76</v>
      </c>
      <c r="C99" s="32">
        <f>(I99-J99)</f>
        <v>1</v>
      </c>
      <c r="D99" s="32" t="s">
        <v>43</v>
      </c>
      <c r="E99" s="24">
        <v>0</v>
      </c>
      <c r="F99" s="24">
        <v>0</v>
      </c>
      <c r="G99" s="34">
        <f>(C99*E99)</f>
        <v>0</v>
      </c>
      <c r="H99" s="34">
        <f>(C99*F99)</f>
        <v>0</v>
      </c>
      <c r="I99" s="32">
        <v>1</v>
      </c>
      <c r="J99" s="32">
        <v>0</v>
      </c>
    </row>
    <row r="100" spans="1:10" ht="46.5" customHeight="1">
      <c r="A100" s="37"/>
      <c r="B100" s="38"/>
      <c r="C100" s="33"/>
      <c r="D100" s="33"/>
      <c r="E100" s="24"/>
      <c r="F100" s="24"/>
      <c r="G100" s="34"/>
      <c r="H100" s="34"/>
      <c r="I100" s="33"/>
      <c r="J100" s="33"/>
    </row>
    <row r="101" spans="1:10" ht="15">
      <c r="A101" s="36">
        <v>89</v>
      </c>
      <c r="B101" s="35" t="s">
        <v>77</v>
      </c>
      <c r="C101" s="32">
        <f>(I101-J101)</f>
        <v>1</v>
      </c>
      <c r="D101" s="32" t="s">
        <v>7</v>
      </c>
      <c r="E101" s="24">
        <v>0</v>
      </c>
      <c r="F101" s="24">
        <v>0</v>
      </c>
      <c r="G101" s="34">
        <f>(C101*E101)</f>
        <v>0</v>
      </c>
      <c r="H101" s="34">
        <f>(C101*F101)</f>
        <v>0</v>
      </c>
      <c r="I101" s="32">
        <v>1</v>
      </c>
      <c r="J101" s="32">
        <v>0</v>
      </c>
    </row>
    <row r="102" spans="1:10" ht="27.75" customHeight="1">
      <c r="A102" s="37"/>
      <c r="B102" s="38"/>
      <c r="C102" s="33"/>
      <c r="D102" s="33"/>
      <c r="E102" s="24"/>
      <c r="F102" s="24"/>
      <c r="G102" s="34"/>
      <c r="H102" s="34"/>
      <c r="I102" s="33"/>
      <c r="J102" s="33"/>
    </row>
    <row r="103" spans="1:10" ht="41.25" customHeight="1">
      <c r="A103" s="36">
        <v>90</v>
      </c>
      <c r="B103" s="35" t="s">
        <v>78</v>
      </c>
      <c r="C103" s="32">
        <f>(I103-J103)</f>
        <v>1</v>
      </c>
      <c r="D103" s="32" t="s">
        <v>7</v>
      </c>
      <c r="E103" s="24">
        <v>0</v>
      </c>
      <c r="F103" s="24">
        <v>0</v>
      </c>
      <c r="G103" s="34">
        <f>(C103*E103)</f>
        <v>0</v>
      </c>
      <c r="H103" s="34">
        <f>(C103*F103)</f>
        <v>0</v>
      </c>
      <c r="I103" s="32">
        <v>1</v>
      </c>
      <c r="J103" s="32">
        <v>0</v>
      </c>
    </row>
    <row r="104" spans="1:10" ht="3.75" customHeight="1">
      <c r="A104" s="37"/>
      <c r="B104" s="38"/>
      <c r="C104" s="33"/>
      <c r="D104" s="33"/>
      <c r="E104" s="24"/>
      <c r="F104" s="24"/>
      <c r="G104" s="34"/>
      <c r="H104" s="34"/>
      <c r="I104" s="33"/>
      <c r="J104" s="33"/>
    </row>
    <row r="105" spans="1:10" ht="15">
      <c r="A105" s="36">
        <v>91</v>
      </c>
      <c r="B105" s="35" t="s">
        <v>79</v>
      </c>
      <c r="C105" s="32">
        <f>(I105-J105)</f>
        <v>0.72</v>
      </c>
      <c r="D105" s="32" t="s">
        <v>7</v>
      </c>
      <c r="E105" s="24">
        <v>0</v>
      </c>
      <c r="F105" s="24">
        <v>0</v>
      </c>
      <c r="G105" s="34">
        <f>(C105*E105)</f>
        <v>0</v>
      </c>
      <c r="H105" s="34">
        <f>(C105*F105)</f>
        <v>0</v>
      </c>
      <c r="I105" s="32">
        <v>1</v>
      </c>
      <c r="J105" s="32">
        <v>0.28</v>
      </c>
    </row>
    <row r="106" spans="1:10" ht="27" customHeight="1">
      <c r="A106" s="37"/>
      <c r="B106" s="38"/>
      <c r="C106" s="33"/>
      <c r="D106" s="33"/>
      <c r="E106" s="24"/>
      <c r="F106" s="24"/>
      <c r="G106" s="34"/>
      <c r="H106" s="34"/>
      <c r="I106" s="33"/>
      <c r="J106" s="33"/>
    </row>
    <row r="107" spans="1:10" ht="15">
      <c r="A107" s="36">
        <v>92</v>
      </c>
      <c r="B107" s="35" t="s">
        <v>80</v>
      </c>
      <c r="C107" s="32">
        <f>(I107-J107)</f>
        <v>2</v>
      </c>
      <c r="D107" s="32" t="s">
        <v>10</v>
      </c>
      <c r="E107" s="24">
        <v>0</v>
      </c>
      <c r="F107" s="24">
        <v>0</v>
      </c>
      <c r="G107" s="34">
        <f>(C107*E107)</f>
        <v>0</v>
      </c>
      <c r="H107" s="34">
        <f>(C107*F107)</f>
        <v>0</v>
      </c>
      <c r="I107" s="32">
        <v>3</v>
      </c>
      <c r="J107" s="32">
        <v>1</v>
      </c>
    </row>
    <row r="108" spans="1:10" ht="25.5" customHeight="1">
      <c r="A108" s="37"/>
      <c r="B108" s="35"/>
      <c r="C108" s="33"/>
      <c r="D108" s="32"/>
      <c r="E108" s="24"/>
      <c r="F108" s="24"/>
      <c r="G108" s="34"/>
      <c r="H108" s="34"/>
      <c r="I108" s="32"/>
      <c r="J108" s="32"/>
    </row>
    <row r="109" spans="1:10" ht="15">
      <c r="A109" s="36">
        <v>93</v>
      </c>
      <c r="B109" s="35" t="s">
        <v>81</v>
      </c>
      <c r="C109" s="32">
        <f>(I109-J109)</f>
        <v>2</v>
      </c>
      <c r="D109" s="32" t="s">
        <v>7</v>
      </c>
      <c r="E109" s="24">
        <v>0</v>
      </c>
      <c r="F109" s="24">
        <v>0</v>
      </c>
      <c r="G109" s="34">
        <f>(C109*E109)</f>
        <v>0</v>
      </c>
      <c r="H109" s="34">
        <f>(C109*F109)</f>
        <v>0</v>
      </c>
      <c r="I109" s="32">
        <v>3</v>
      </c>
      <c r="J109" s="32">
        <v>1</v>
      </c>
    </row>
    <row r="110" spans="1:10" ht="25.5" customHeight="1">
      <c r="A110" s="37"/>
      <c r="B110" s="35"/>
      <c r="C110" s="33"/>
      <c r="D110" s="32"/>
      <c r="E110" s="24"/>
      <c r="F110" s="24"/>
      <c r="G110" s="34"/>
      <c r="H110" s="34"/>
      <c r="I110" s="32"/>
      <c r="J110" s="32"/>
    </row>
    <row r="111" spans="1:10" ht="15">
      <c r="A111" s="36">
        <v>94</v>
      </c>
      <c r="B111" s="35" t="s">
        <v>82</v>
      </c>
      <c r="C111" s="32">
        <f>(I111-J111)</f>
        <v>2</v>
      </c>
      <c r="D111" s="32" t="s">
        <v>7</v>
      </c>
      <c r="E111" s="24">
        <v>0</v>
      </c>
      <c r="F111" s="24">
        <v>0</v>
      </c>
      <c r="G111" s="34">
        <f>(C111*E111)</f>
        <v>0</v>
      </c>
      <c r="H111" s="34">
        <f>(C111*F111)</f>
        <v>0</v>
      </c>
      <c r="I111" s="32">
        <v>3</v>
      </c>
      <c r="J111" s="32">
        <v>1</v>
      </c>
    </row>
    <row r="112" spans="1:10" ht="15">
      <c r="A112" s="37"/>
      <c r="B112" s="35"/>
      <c r="C112" s="33"/>
      <c r="D112" s="32"/>
      <c r="E112" s="24"/>
      <c r="F112" s="24"/>
      <c r="G112" s="34"/>
      <c r="H112" s="34"/>
      <c r="I112" s="32"/>
      <c r="J112" s="32"/>
    </row>
    <row r="113" spans="1:10" ht="15">
      <c r="A113" s="36">
        <v>95</v>
      </c>
      <c r="B113" s="35" t="s">
        <v>83</v>
      </c>
      <c r="C113" s="32">
        <f>(I113-J113)</f>
        <v>2</v>
      </c>
      <c r="D113" s="32" t="s">
        <v>7</v>
      </c>
      <c r="E113" s="24">
        <v>0</v>
      </c>
      <c r="F113" s="24">
        <v>0</v>
      </c>
      <c r="G113" s="34">
        <f>(C113*E113)</f>
        <v>0</v>
      </c>
      <c r="H113" s="34">
        <f>(C113*F113)</f>
        <v>0</v>
      </c>
      <c r="I113" s="32">
        <v>3</v>
      </c>
      <c r="J113" s="32">
        <v>1</v>
      </c>
    </row>
    <row r="114" spans="1:10" ht="15">
      <c r="A114" s="37"/>
      <c r="B114" s="35"/>
      <c r="C114" s="33"/>
      <c r="D114" s="32"/>
      <c r="E114" s="24"/>
      <c r="F114" s="24"/>
      <c r="G114" s="34"/>
      <c r="H114" s="34"/>
      <c r="I114" s="32"/>
      <c r="J114" s="32"/>
    </row>
    <row r="115" spans="1:10" ht="15">
      <c r="A115" s="36">
        <v>96</v>
      </c>
      <c r="B115" s="35" t="s">
        <v>84</v>
      </c>
      <c r="C115" s="32">
        <f>(I115-J115)</f>
        <v>2</v>
      </c>
      <c r="D115" s="32" t="s">
        <v>7</v>
      </c>
      <c r="E115" s="24">
        <v>0</v>
      </c>
      <c r="F115" s="24">
        <v>0</v>
      </c>
      <c r="G115" s="34">
        <f>(C115*E115)</f>
        <v>0</v>
      </c>
      <c r="H115" s="34">
        <f>(C115*F115)</f>
        <v>0</v>
      </c>
      <c r="I115" s="32">
        <v>3</v>
      </c>
      <c r="J115" s="32">
        <v>1</v>
      </c>
    </row>
    <row r="116" spans="1:10" ht="15">
      <c r="A116" s="37"/>
      <c r="B116" s="35"/>
      <c r="C116" s="33"/>
      <c r="D116" s="32"/>
      <c r="E116" s="24"/>
      <c r="F116" s="24"/>
      <c r="G116" s="34"/>
      <c r="H116" s="34"/>
      <c r="I116" s="32"/>
      <c r="J116" s="32"/>
    </row>
    <row r="117" spans="1:10" ht="15">
      <c r="A117" s="36">
        <v>97</v>
      </c>
      <c r="B117" s="35" t="s">
        <v>85</v>
      </c>
      <c r="C117" s="32">
        <f>(I117-J117)</f>
        <v>2</v>
      </c>
      <c r="D117" s="32" t="s">
        <v>7</v>
      </c>
      <c r="E117" s="24">
        <v>0</v>
      </c>
      <c r="F117" s="24">
        <v>0</v>
      </c>
      <c r="G117" s="34">
        <f>(C117*E117)</f>
        <v>0</v>
      </c>
      <c r="H117" s="34">
        <f>(C117*F117)</f>
        <v>0</v>
      </c>
      <c r="I117" s="32">
        <v>3</v>
      </c>
      <c r="J117" s="32">
        <v>1</v>
      </c>
    </row>
    <row r="118" spans="1:10" ht="15">
      <c r="A118" s="37"/>
      <c r="B118" s="35"/>
      <c r="C118" s="33"/>
      <c r="D118" s="32"/>
      <c r="E118" s="24"/>
      <c r="F118" s="24"/>
      <c r="G118" s="34"/>
      <c r="H118" s="34"/>
      <c r="I118" s="32"/>
      <c r="J118" s="32"/>
    </row>
    <row r="119" spans="1:10" ht="15">
      <c r="A119" s="36">
        <v>98</v>
      </c>
      <c r="B119" s="35" t="s">
        <v>86</v>
      </c>
      <c r="C119" s="32">
        <f>(I119-J119)</f>
        <v>2</v>
      </c>
      <c r="D119" s="32" t="s">
        <v>10</v>
      </c>
      <c r="E119" s="24">
        <v>0</v>
      </c>
      <c r="F119" s="24">
        <v>0</v>
      </c>
      <c r="G119" s="34">
        <f>(C119*E119)</f>
        <v>0</v>
      </c>
      <c r="H119" s="34">
        <f>(C119*F119)</f>
        <v>0</v>
      </c>
      <c r="I119" s="32">
        <v>3</v>
      </c>
      <c r="J119" s="32">
        <v>1</v>
      </c>
    </row>
    <row r="120" spans="1:10" ht="15">
      <c r="A120" s="37"/>
      <c r="B120" s="35"/>
      <c r="C120" s="33"/>
      <c r="D120" s="32"/>
      <c r="E120" s="24"/>
      <c r="F120" s="24"/>
      <c r="G120" s="34"/>
      <c r="H120" s="34"/>
      <c r="I120" s="32"/>
      <c r="J120" s="32"/>
    </row>
    <row r="121" spans="2:8" ht="7.5" customHeight="1">
      <c r="B121" s="2"/>
      <c r="C121" s="6"/>
      <c r="D121" s="8"/>
      <c r="E121" s="8"/>
      <c r="F121" s="8"/>
      <c r="G121" s="8"/>
      <c r="H121" s="8"/>
    </row>
    <row r="122" spans="2:17" ht="7.5" customHeight="1">
      <c r="B122" s="2"/>
      <c r="C122" s="6"/>
      <c r="D122" s="8"/>
      <c r="E122" s="8"/>
      <c r="F122" s="8"/>
      <c r="G122" s="8"/>
      <c r="H122" s="8"/>
      <c r="J122" s="13"/>
      <c r="K122" s="14"/>
      <c r="L122" s="15"/>
      <c r="M122" s="16"/>
      <c r="N122" s="16"/>
      <c r="O122" s="16"/>
      <c r="P122" s="16"/>
      <c r="Q122" s="16"/>
    </row>
    <row r="123" spans="1:8" ht="15">
      <c r="A123" s="26"/>
      <c r="B123" s="27"/>
      <c r="C123" s="28"/>
      <c r="D123" s="26"/>
      <c r="E123" s="26"/>
      <c r="F123" s="26"/>
      <c r="G123" s="29"/>
      <c r="H123" s="29"/>
    </row>
    <row r="125" spans="2:8" ht="15">
      <c r="B125" s="30" t="s">
        <v>12</v>
      </c>
      <c r="G125" s="17">
        <f>SUM(G4:G124)</f>
        <v>0</v>
      </c>
      <c r="H125" s="17">
        <f>SUM(H4:H124)</f>
        <v>0</v>
      </c>
    </row>
    <row r="126" spans="2:8" ht="7.5" customHeight="1">
      <c r="B126" s="2"/>
      <c r="C126" s="6"/>
      <c r="D126" s="8"/>
      <c r="E126" s="8"/>
      <c r="F126" s="8"/>
      <c r="G126" s="8"/>
      <c r="H126" s="8"/>
    </row>
    <row r="127" spans="2:8" ht="15">
      <c r="B127" s="30" t="s">
        <v>13</v>
      </c>
      <c r="G127" s="36">
        <f>(G125+H125)</f>
        <v>0</v>
      </c>
      <c r="H127" s="36"/>
    </row>
    <row r="128" spans="2:8" ht="7.5" customHeight="1">
      <c r="B128" s="2"/>
      <c r="C128" s="6"/>
      <c r="D128" s="8"/>
      <c r="E128" s="8"/>
      <c r="F128" s="8"/>
      <c r="G128" s="8"/>
      <c r="H128" s="8"/>
    </row>
    <row r="129" spans="2:10" ht="15">
      <c r="B129" s="30" t="s">
        <v>14</v>
      </c>
      <c r="G129" s="36">
        <f>(G127*0.27)</f>
        <v>0</v>
      </c>
      <c r="H129" s="36"/>
      <c r="J129" s="5"/>
    </row>
    <row r="130" spans="2:8" ht="7.5" customHeight="1">
      <c r="B130" s="2"/>
      <c r="C130" s="6"/>
      <c r="D130" s="8"/>
      <c r="E130" s="8"/>
      <c r="F130" s="8"/>
      <c r="G130" s="8"/>
      <c r="H130" s="8"/>
    </row>
    <row r="131" spans="2:8" ht="15">
      <c r="B131" s="30" t="s">
        <v>15</v>
      </c>
      <c r="G131" s="36">
        <f>SUM(G127:G130)</f>
        <v>0</v>
      </c>
      <c r="H131" s="36"/>
    </row>
  </sheetData>
  <sheetProtection/>
  <mergeCells count="91">
    <mergeCell ref="J109:J110"/>
    <mergeCell ref="J111:J112"/>
    <mergeCell ref="J113:J114"/>
    <mergeCell ref="J115:J116"/>
    <mergeCell ref="J117:J118"/>
    <mergeCell ref="J119:J120"/>
    <mergeCell ref="I111:I112"/>
    <mergeCell ref="I113:I114"/>
    <mergeCell ref="I115:I116"/>
    <mergeCell ref="I117:I118"/>
    <mergeCell ref="I119:I120"/>
    <mergeCell ref="J99:J100"/>
    <mergeCell ref="J101:J102"/>
    <mergeCell ref="J103:J104"/>
    <mergeCell ref="J105:J106"/>
    <mergeCell ref="J107:J108"/>
    <mergeCell ref="I99:I100"/>
    <mergeCell ref="I101:I102"/>
    <mergeCell ref="I103:I104"/>
    <mergeCell ref="I105:I106"/>
    <mergeCell ref="I107:I108"/>
    <mergeCell ref="I109:I110"/>
    <mergeCell ref="G129:H129"/>
    <mergeCell ref="G131:H131"/>
    <mergeCell ref="B99:B100"/>
    <mergeCell ref="B101:B102"/>
    <mergeCell ref="B103:B104"/>
    <mergeCell ref="B105:B106"/>
    <mergeCell ref="B107:B108"/>
    <mergeCell ref="B115:B116"/>
    <mergeCell ref="B117:B118"/>
    <mergeCell ref="B109:B110"/>
    <mergeCell ref="B111:B112"/>
    <mergeCell ref="B113:B114"/>
    <mergeCell ref="G127:H127"/>
    <mergeCell ref="C111:C112"/>
    <mergeCell ref="C113:C114"/>
    <mergeCell ref="C115:C116"/>
    <mergeCell ref="D111:D112"/>
    <mergeCell ref="D117:D118"/>
    <mergeCell ref="G115:G116"/>
    <mergeCell ref="H115:H116"/>
    <mergeCell ref="C103:C104"/>
    <mergeCell ref="C105:C106"/>
    <mergeCell ref="C107:C108"/>
    <mergeCell ref="C109:C110"/>
    <mergeCell ref="D105:D106"/>
    <mergeCell ref="D115:D116"/>
    <mergeCell ref="D103:D104"/>
    <mergeCell ref="D107:D108"/>
    <mergeCell ref="D109:D110"/>
    <mergeCell ref="D113:D114"/>
    <mergeCell ref="G107:G108"/>
    <mergeCell ref="G113:G114"/>
    <mergeCell ref="H99:H100"/>
    <mergeCell ref="A99:A100"/>
    <mergeCell ref="A101:A102"/>
    <mergeCell ref="G101:G102"/>
    <mergeCell ref="H101:H102"/>
    <mergeCell ref="D99:D100"/>
    <mergeCell ref="D101:D102"/>
    <mergeCell ref="C99:C100"/>
    <mergeCell ref="C101:C102"/>
    <mergeCell ref="G99:G100"/>
    <mergeCell ref="A117:A118"/>
    <mergeCell ref="A119:A120"/>
    <mergeCell ref="A111:A112"/>
    <mergeCell ref="A113:A114"/>
    <mergeCell ref="A115:A116"/>
    <mergeCell ref="A103:A104"/>
    <mergeCell ref="A105:A106"/>
    <mergeCell ref="A107:A108"/>
    <mergeCell ref="A109:A110"/>
    <mergeCell ref="H117:H118"/>
    <mergeCell ref="H107:H108"/>
    <mergeCell ref="G109:G110"/>
    <mergeCell ref="H109:H110"/>
    <mergeCell ref="H105:H106"/>
    <mergeCell ref="G103:G104"/>
    <mergeCell ref="H103:H104"/>
    <mergeCell ref="G105:G106"/>
    <mergeCell ref="C117:C118"/>
    <mergeCell ref="H113:H114"/>
    <mergeCell ref="G111:G112"/>
    <mergeCell ref="H111:H112"/>
    <mergeCell ref="H119:H120"/>
    <mergeCell ref="B119:B120"/>
    <mergeCell ref="C119:C120"/>
    <mergeCell ref="D119:D120"/>
    <mergeCell ref="G119:G120"/>
    <mergeCell ref="G117:G1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</dc:creator>
  <cp:keywords/>
  <dc:description/>
  <cp:lastModifiedBy>Fejes Evelin</cp:lastModifiedBy>
  <cp:lastPrinted>2018-03-08T07:02:49Z</cp:lastPrinted>
  <dcterms:created xsi:type="dcterms:W3CDTF">2014-08-12T13:48:36Z</dcterms:created>
  <dcterms:modified xsi:type="dcterms:W3CDTF">2018-05-02T06:48:00Z</dcterms:modified>
  <cp:category/>
  <cp:version/>
  <cp:contentType/>
  <cp:contentStatus/>
</cp:coreProperties>
</file>